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77.10\kozos\Nagy Kati\MUNKA\2024\2023. Zárszámadás\"/>
    </mc:Choice>
  </mc:AlternateContent>
  <xr:revisionPtr revIDLastSave="0" documentId="13_ncr:1_{CE181FA1-0154-4AEB-81CD-2BB7160B5B86}" xr6:coauthVersionLast="47" xr6:coauthVersionMax="47" xr10:uidLastSave="{00000000-0000-0000-0000-000000000000}"/>
  <bookViews>
    <workbookView xWindow="-120" yWindow="-120" windowWidth="29040" windowHeight="15840" activeTab="1" xr2:uid="{9B3D70C6-DA0E-4C93-81AE-0C327D9DA584}"/>
  </bookViews>
  <sheets>
    <sheet name="2023.06.30" sheetId="1" r:id="rId1"/>
    <sheet name="09.30-12.31" sheetId="2" r:id="rId2"/>
  </sheets>
  <definedNames>
    <definedName name="_xlnm.Print_Area" localSheetId="1">'09.30-12.31'!$B$1:$E$34</definedName>
    <definedName name="_xlnm.Print_Area" localSheetId="0">'2023.06.30'!$B$1:$E$34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K10" i="2"/>
  <c r="K5" i="2" l="1"/>
  <c r="K33" i="2"/>
  <c r="K31" i="2"/>
  <c r="K30" i="2"/>
  <c r="K29" i="2"/>
  <c r="K28" i="2"/>
  <c r="K27" i="2"/>
  <c r="K26" i="2"/>
  <c r="J32" i="2"/>
  <c r="I25" i="2"/>
  <c r="I32" i="2" s="1"/>
  <c r="I34" i="2" s="1"/>
  <c r="K24" i="2"/>
  <c r="K23" i="2"/>
  <c r="K22" i="2"/>
  <c r="K21" i="2"/>
  <c r="K20" i="2"/>
  <c r="K19" i="2"/>
  <c r="K18" i="2"/>
  <c r="K17" i="2"/>
  <c r="K13" i="2"/>
  <c r="J12" i="2"/>
  <c r="K12" i="2" s="1"/>
  <c r="I12" i="2"/>
  <c r="I14" i="2" s="1"/>
  <c r="K11" i="2"/>
  <c r="K9" i="2"/>
  <c r="K8" i="2"/>
  <c r="K7" i="2"/>
  <c r="K6" i="2"/>
  <c r="K4" i="2"/>
  <c r="H17" i="2"/>
  <c r="H18" i="2"/>
  <c r="H19" i="2"/>
  <c r="E34" i="2"/>
  <c r="H33" i="2"/>
  <c r="H26" i="2"/>
  <c r="H27" i="2"/>
  <c r="H28" i="2"/>
  <c r="H29" i="2"/>
  <c r="H30" i="2"/>
  <c r="H31" i="2"/>
  <c r="E25" i="2"/>
  <c r="H20" i="2"/>
  <c r="H21" i="2"/>
  <c r="H22" i="2"/>
  <c r="H23" i="2"/>
  <c r="H24" i="2"/>
  <c r="E13" i="2"/>
  <c r="H13" i="2"/>
  <c r="H5" i="2"/>
  <c r="H6" i="2"/>
  <c r="H7" i="2"/>
  <c r="H8" i="2"/>
  <c r="H9" i="2"/>
  <c r="H10" i="2"/>
  <c r="H11" i="2"/>
  <c r="H4" i="2"/>
  <c r="F54" i="2"/>
  <c r="F47" i="2"/>
  <c r="F42" i="2"/>
  <c r="G25" i="2"/>
  <c r="G32" i="2" s="1"/>
  <c r="G34" i="2" s="1"/>
  <c r="H34" i="2" s="1"/>
  <c r="F25" i="2"/>
  <c r="F32" i="2" s="1"/>
  <c r="F34" i="2" s="1"/>
  <c r="G12" i="2"/>
  <c r="G14" i="2" s="1"/>
  <c r="F12" i="2"/>
  <c r="F14" i="2" s="1"/>
  <c r="C54" i="2"/>
  <c r="C47" i="2"/>
  <c r="C42" i="2"/>
  <c r="E33" i="2"/>
  <c r="E31" i="2"/>
  <c r="E30" i="2"/>
  <c r="E29" i="2"/>
  <c r="E28" i="2"/>
  <c r="E27" i="2"/>
  <c r="E26" i="2"/>
  <c r="D25" i="2"/>
  <c r="E32" i="2" s="1"/>
  <c r="C25" i="2"/>
  <c r="C32" i="2" s="1"/>
  <c r="C34" i="2" s="1"/>
  <c r="E24" i="2"/>
  <c r="E23" i="2"/>
  <c r="E22" i="2"/>
  <c r="E21" i="2"/>
  <c r="E20" i="2"/>
  <c r="E19" i="2"/>
  <c r="E18" i="2"/>
  <c r="E17" i="2"/>
  <c r="D12" i="2"/>
  <c r="D14" i="2" s="1"/>
  <c r="C12" i="2"/>
  <c r="C14" i="2" s="1"/>
  <c r="E11" i="2"/>
  <c r="E10" i="2"/>
  <c r="E9" i="2"/>
  <c r="E8" i="2"/>
  <c r="E7" i="2"/>
  <c r="E6" i="2"/>
  <c r="E5" i="2"/>
  <c r="E4" i="2"/>
  <c r="E34" i="1"/>
  <c r="D32" i="1"/>
  <c r="D34" i="1"/>
  <c r="K14" i="2" l="1"/>
  <c r="K32" i="2"/>
  <c r="J34" i="2"/>
  <c r="K34" i="2" s="1"/>
  <c r="J14" i="2"/>
  <c r="K25" i="2"/>
  <c r="H25" i="2"/>
  <c r="H32" i="2"/>
  <c r="H12" i="2"/>
  <c r="H14" i="2"/>
  <c r="D32" i="2"/>
  <c r="D34" i="2" s="1"/>
  <c r="E12" i="2"/>
  <c r="E14" i="2" s="1"/>
  <c r="D25" i="1"/>
  <c r="C32" i="1"/>
  <c r="C34" i="1" s="1"/>
  <c r="C25" i="1"/>
  <c r="C54" i="1"/>
  <c r="C47" i="1"/>
  <c r="C42" i="1"/>
  <c r="E33" i="1"/>
  <c r="E31" i="1"/>
  <c r="E30" i="1"/>
  <c r="E29" i="1"/>
  <c r="E28" i="1"/>
  <c r="E27" i="1"/>
  <c r="E26" i="1"/>
  <c r="L25" i="1"/>
  <c r="L27" i="1" s="1"/>
  <c r="L29" i="1" s="1"/>
  <c r="E24" i="1"/>
  <c r="E23" i="1"/>
  <c r="E22" i="1"/>
  <c r="E21" i="1"/>
  <c r="E20" i="1"/>
  <c r="E19" i="1"/>
  <c r="E18" i="1"/>
  <c r="E17" i="1"/>
  <c r="E13" i="1"/>
  <c r="D12" i="1"/>
  <c r="D14" i="1" s="1"/>
  <c r="C12" i="1"/>
  <c r="C14" i="1" s="1"/>
  <c r="E11" i="1"/>
  <c r="E10" i="1"/>
  <c r="E9" i="1"/>
  <c r="E8" i="1"/>
  <c r="E7" i="1"/>
  <c r="E6" i="1"/>
  <c r="E5" i="1"/>
  <c r="E4" i="1"/>
  <c r="E25" i="1" l="1"/>
  <c r="E32" i="1" s="1"/>
  <c r="G21" i="1"/>
  <c r="E12" i="1"/>
  <c r="E14" i="1" s="1"/>
</calcChain>
</file>

<file path=xl/sharedStrings.xml><?xml version="1.0" encoding="utf-8"?>
<sst xmlns="http://schemas.openxmlformats.org/spreadsheetml/2006/main" count="123" uniqueCount="57">
  <si>
    <t>I.félév</t>
  </si>
  <si>
    <t>Kiadások</t>
  </si>
  <si>
    <t>Eredeti előirányzat</t>
  </si>
  <si>
    <t>Módosított előirányzat</t>
  </si>
  <si>
    <t>Módosítás a félévben</t>
  </si>
  <si>
    <t>Személyi juttatások (K1)</t>
  </si>
  <si>
    <t>Munkaadókat terhelő járulékok és szociális hozzájárulási adó (K2)</t>
  </si>
  <si>
    <t>Dologi kiadások (K3)</t>
  </si>
  <si>
    <t>Ellátottak pénzbeli juttatásai (K4)</t>
  </si>
  <si>
    <t>Egyéb működési célú kiadások (K5)</t>
  </si>
  <si>
    <t>Beruházások (K6)</t>
  </si>
  <si>
    <t>Felújítások  (K7)</t>
  </si>
  <si>
    <t>Egyéb felhalmozási célú kiadások  (K8)</t>
  </si>
  <si>
    <t>Költségvetési kiadások  (K1-K8)</t>
  </si>
  <si>
    <t>Finanszírozási kiadások (K9)</t>
  </si>
  <si>
    <t>Kiadások összesen</t>
  </si>
  <si>
    <t xml:space="preserve">Bevételek </t>
  </si>
  <si>
    <t>Helyi önkormányzatok működésének általános támogatása (B111)</t>
  </si>
  <si>
    <t>Települési önkormányzatok egyes köznevelési feladatainak támogatása (B112)</t>
  </si>
  <si>
    <t>Települési önkormányzatok egyes szociális és gyermekjóléti feladatainak támogatása (B1131)</t>
  </si>
  <si>
    <t>Települési önkormányzatok gyermekétkeztetési feladatainak támogatása (B1132)</t>
  </si>
  <si>
    <t>Települési önkormányzatok kulturális feladatainak támogatása (B114)</t>
  </si>
  <si>
    <t>kiegészítő támogatás</t>
  </si>
  <si>
    <t>Működési célú költségvetési támogatások és kiegészítő támogatások (B115)</t>
  </si>
  <si>
    <t>iparűzési adó</t>
  </si>
  <si>
    <t>Elszámolásból származó bevételek (B116)</t>
  </si>
  <si>
    <t>Egyéb működési célú támogatások bevételei államháztartáson belülről(B16)</t>
  </si>
  <si>
    <t>Működési célú támogatások államháztartáson belülről  (B1)</t>
  </si>
  <si>
    <t>Felhalmozási célú támogatások államháztartáson belülről  (B2)</t>
  </si>
  <si>
    <t>eszközbeszerzés Husquarna</t>
  </si>
  <si>
    <t>Közhatalmi bevételek  (B3)</t>
  </si>
  <si>
    <t>Működési bevételek(B4)</t>
  </si>
  <si>
    <t>bölcsőde továbbszámlázott</t>
  </si>
  <si>
    <t>nyugdíj védőnők</t>
  </si>
  <si>
    <t>Felhalmozási bevételek (B5)</t>
  </si>
  <si>
    <t>Működési célú átvett pénzeszközök (B6)</t>
  </si>
  <si>
    <t>Felhalmozási célú átvett pénzeszközök  (B7)</t>
  </si>
  <si>
    <t>Költségvetési bevételek  (B1-B7)</t>
  </si>
  <si>
    <t>Finanszírozási bevételek  (B8)</t>
  </si>
  <si>
    <t>Bevételek összesen</t>
  </si>
  <si>
    <t>6 havi bérkompenzáció</t>
  </si>
  <si>
    <t>Kiegészítő támogatás az óvodapedagógusok minősítéséből adódó többletkiadásokhoz</t>
  </si>
  <si>
    <t>Polgármesteri illetmény és tiszteletdíj összegének különbözete</t>
  </si>
  <si>
    <t>Minimálbér és a garantált bérminimum emeléséhez kapott kompenzáció</t>
  </si>
  <si>
    <t>Központosított előirányzat módosítás ősszesen</t>
  </si>
  <si>
    <t>KEHOP-5.2.9-16-2016-00003 energetikai pályázat</t>
  </si>
  <si>
    <t>KÖFOP1.2.1-VEKOP-16  ASP pályázat</t>
  </si>
  <si>
    <t>Előirányzatmódosítás felhalmozási célú támogatásokból</t>
  </si>
  <si>
    <t>Közfoglalkoztatottak járulékára kapott államháztartáson belüli megelőlegezés</t>
  </si>
  <si>
    <t>Kiegészítő támogatás az óvodapedagógusok minősítéséből adódó többletkiadásokhoz átvezetése óvodára</t>
  </si>
  <si>
    <t>Bérkompenzáció átvezetése intézményekre</t>
  </si>
  <si>
    <t>Minimálbér és a garantált bérminimum emeléséhez kapott kompenzáció átvezetése a hivatalra</t>
  </si>
  <si>
    <t>Finanszírozási előirányzatok összesen</t>
  </si>
  <si>
    <t>Előirányzat módosítás 2023</t>
  </si>
  <si>
    <t>III.n.év</t>
  </si>
  <si>
    <t>IV.n.év</t>
  </si>
  <si>
    <t>Módosítás a negyedévben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</si>
</sst>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7" x14ac:knownFonts="1">
    <font>
      <sz val="10"/>
      <name val="Arial CE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3" fillId="3" borderId="10" xfId="0" applyFont="1" applyFill="1" applyBorder="1" applyAlignment="1">
      <alignment horizontal="left" vertical="top" wrapText="1"/>
    </xf>
    <xf numFmtId="3" fontId="3" fillId="3" borderId="11" xfId="0" applyNumberFormat="1" applyFont="1" applyFill="1" applyBorder="1" applyAlignment="1">
      <alignment horizontal="right"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3" fontId="3" fillId="3" borderId="9" xfId="0" applyNumberFormat="1" applyFont="1" applyFill="1" applyBorder="1" applyAlignment="1">
      <alignment horizontal="right" vertical="top" wrapText="1"/>
    </xf>
    <xf numFmtId="0" fontId="3" fillId="3" borderId="12" xfId="0" applyFont="1" applyFill="1" applyBorder="1" applyAlignment="1">
      <alignment horizontal="left" vertical="top" wrapText="1"/>
    </xf>
    <xf numFmtId="3" fontId="3" fillId="3" borderId="13" xfId="0" applyNumberFormat="1" applyFont="1" applyFill="1" applyBorder="1" applyAlignment="1">
      <alignment horizontal="right" vertical="top" wrapText="1"/>
    </xf>
    <xf numFmtId="3" fontId="3" fillId="3" borderId="14" xfId="0" applyNumberFormat="1" applyFont="1" applyFill="1" applyBorder="1" applyAlignment="1">
      <alignment horizontal="right" vertical="top" wrapText="1"/>
    </xf>
    <xf numFmtId="3" fontId="3" fillId="3" borderId="15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3" fontId="4" fillId="0" borderId="16" xfId="0" applyNumberFormat="1" applyFont="1" applyBorder="1" applyAlignment="1">
      <alignment horizontal="right" vertical="top" wrapText="1"/>
    </xf>
    <xf numFmtId="3" fontId="4" fillId="0" borderId="17" xfId="0" applyNumberFormat="1" applyFont="1" applyBorder="1" applyAlignment="1">
      <alignment horizontal="right" vertical="top" wrapText="1"/>
    </xf>
    <xf numFmtId="3" fontId="4" fillId="0" borderId="18" xfId="0" applyNumberFormat="1" applyFont="1" applyBorder="1" applyAlignment="1">
      <alignment horizontal="righ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right" vertical="top" wrapText="1"/>
    </xf>
    <xf numFmtId="3" fontId="0" fillId="0" borderId="0" xfId="0" applyNumberFormat="1"/>
    <xf numFmtId="0" fontId="5" fillId="0" borderId="10" xfId="0" applyFont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0" fontId="3" fillId="3" borderId="23" xfId="0" applyFont="1" applyFill="1" applyBorder="1" applyAlignment="1">
      <alignment horizontal="left" vertical="top" wrapText="1"/>
    </xf>
    <xf numFmtId="3" fontId="1" fillId="0" borderId="24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6" fontId="0" fillId="0" borderId="0" xfId="0" applyNumberFormat="1"/>
    <xf numFmtId="0" fontId="6" fillId="0" borderId="0" xfId="0" applyFont="1"/>
    <xf numFmtId="6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3A04-1728-414E-B118-C367CE0ADCE5}">
  <sheetPr>
    <pageSetUpPr fitToPage="1"/>
  </sheetPr>
  <dimension ref="B1:M55"/>
  <sheetViews>
    <sheetView topLeftCell="A7" workbookViewId="0">
      <selection activeCell="D33" activeCellId="2" sqref="D25 D27:D28 D33"/>
    </sheetView>
  </sheetViews>
  <sheetFormatPr defaultRowHeight="12.75" x14ac:dyDescent="0.2"/>
  <cols>
    <col min="2" max="2" width="65.7109375" customWidth="1"/>
    <col min="3" max="3" width="19.28515625" bestFit="1" customWidth="1"/>
    <col min="4" max="4" width="19.42578125" bestFit="1" customWidth="1"/>
    <col min="5" max="5" width="20.28515625" bestFit="1" customWidth="1"/>
    <col min="7" max="11" width="0" hidden="1" customWidth="1"/>
    <col min="12" max="12" width="11.140625" style="29" hidden="1" customWidth="1"/>
    <col min="13" max="13" width="0" hidden="1" customWidth="1"/>
    <col min="252" max="252" width="65.7109375" customWidth="1"/>
    <col min="253" max="253" width="19.28515625" bestFit="1" customWidth="1"/>
    <col min="254" max="254" width="23" bestFit="1" customWidth="1"/>
    <col min="255" max="255" width="16" customWidth="1"/>
    <col min="508" max="508" width="65.7109375" customWidth="1"/>
    <col min="509" max="509" width="19.28515625" bestFit="1" customWidth="1"/>
    <col min="510" max="510" width="23" bestFit="1" customWidth="1"/>
    <col min="511" max="511" width="16" customWidth="1"/>
    <col min="764" max="764" width="65.7109375" customWidth="1"/>
    <col min="765" max="765" width="19.28515625" bestFit="1" customWidth="1"/>
    <col min="766" max="766" width="23" bestFit="1" customWidth="1"/>
    <col min="767" max="767" width="16" customWidth="1"/>
    <col min="1020" max="1020" width="65.7109375" customWidth="1"/>
    <col min="1021" max="1021" width="19.28515625" bestFit="1" customWidth="1"/>
    <col min="1022" max="1022" width="23" bestFit="1" customWidth="1"/>
    <col min="1023" max="1023" width="16" customWidth="1"/>
    <col min="1276" max="1276" width="65.7109375" customWidth="1"/>
    <col min="1277" max="1277" width="19.28515625" bestFit="1" customWidth="1"/>
    <col min="1278" max="1278" width="23" bestFit="1" customWidth="1"/>
    <col min="1279" max="1279" width="16" customWidth="1"/>
    <col min="1532" max="1532" width="65.7109375" customWidth="1"/>
    <col min="1533" max="1533" width="19.28515625" bestFit="1" customWidth="1"/>
    <col min="1534" max="1534" width="23" bestFit="1" customWidth="1"/>
    <col min="1535" max="1535" width="16" customWidth="1"/>
    <col min="1788" max="1788" width="65.7109375" customWidth="1"/>
    <col min="1789" max="1789" width="19.28515625" bestFit="1" customWidth="1"/>
    <col min="1790" max="1790" width="23" bestFit="1" customWidth="1"/>
    <col min="1791" max="1791" width="16" customWidth="1"/>
    <col min="2044" max="2044" width="65.7109375" customWidth="1"/>
    <col min="2045" max="2045" width="19.28515625" bestFit="1" customWidth="1"/>
    <col min="2046" max="2046" width="23" bestFit="1" customWidth="1"/>
    <col min="2047" max="2047" width="16" customWidth="1"/>
    <col min="2300" max="2300" width="65.7109375" customWidth="1"/>
    <col min="2301" max="2301" width="19.28515625" bestFit="1" customWidth="1"/>
    <col min="2302" max="2302" width="23" bestFit="1" customWidth="1"/>
    <col min="2303" max="2303" width="16" customWidth="1"/>
    <col min="2556" max="2556" width="65.7109375" customWidth="1"/>
    <col min="2557" max="2557" width="19.28515625" bestFit="1" customWidth="1"/>
    <col min="2558" max="2558" width="23" bestFit="1" customWidth="1"/>
    <col min="2559" max="2559" width="16" customWidth="1"/>
    <col min="2812" max="2812" width="65.7109375" customWidth="1"/>
    <col min="2813" max="2813" width="19.28515625" bestFit="1" customWidth="1"/>
    <col min="2814" max="2814" width="23" bestFit="1" customWidth="1"/>
    <col min="2815" max="2815" width="16" customWidth="1"/>
    <col min="3068" max="3068" width="65.7109375" customWidth="1"/>
    <col min="3069" max="3069" width="19.28515625" bestFit="1" customWidth="1"/>
    <col min="3070" max="3070" width="23" bestFit="1" customWidth="1"/>
    <col min="3071" max="3071" width="16" customWidth="1"/>
    <col min="3324" max="3324" width="65.7109375" customWidth="1"/>
    <col min="3325" max="3325" width="19.28515625" bestFit="1" customWidth="1"/>
    <col min="3326" max="3326" width="23" bestFit="1" customWidth="1"/>
    <col min="3327" max="3327" width="16" customWidth="1"/>
    <col min="3580" max="3580" width="65.7109375" customWidth="1"/>
    <col min="3581" max="3581" width="19.28515625" bestFit="1" customWidth="1"/>
    <col min="3582" max="3582" width="23" bestFit="1" customWidth="1"/>
    <col min="3583" max="3583" width="16" customWidth="1"/>
    <col min="3836" max="3836" width="65.7109375" customWidth="1"/>
    <col min="3837" max="3837" width="19.28515625" bestFit="1" customWidth="1"/>
    <col min="3838" max="3838" width="23" bestFit="1" customWidth="1"/>
    <col min="3839" max="3839" width="16" customWidth="1"/>
    <col min="4092" max="4092" width="65.7109375" customWidth="1"/>
    <col min="4093" max="4093" width="19.28515625" bestFit="1" customWidth="1"/>
    <col min="4094" max="4094" width="23" bestFit="1" customWidth="1"/>
    <col min="4095" max="4095" width="16" customWidth="1"/>
    <col min="4348" max="4348" width="65.7109375" customWidth="1"/>
    <col min="4349" max="4349" width="19.28515625" bestFit="1" customWidth="1"/>
    <col min="4350" max="4350" width="23" bestFit="1" customWidth="1"/>
    <col min="4351" max="4351" width="16" customWidth="1"/>
    <col min="4604" max="4604" width="65.7109375" customWidth="1"/>
    <col min="4605" max="4605" width="19.28515625" bestFit="1" customWidth="1"/>
    <col min="4606" max="4606" width="23" bestFit="1" customWidth="1"/>
    <col min="4607" max="4607" width="16" customWidth="1"/>
    <col min="4860" max="4860" width="65.7109375" customWidth="1"/>
    <col min="4861" max="4861" width="19.28515625" bestFit="1" customWidth="1"/>
    <col min="4862" max="4862" width="23" bestFit="1" customWidth="1"/>
    <col min="4863" max="4863" width="16" customWidth="1"/>
    <col min="5116" max="5116" width="65.7109375" customWidth="1"/>
    <col min="5117" max="5117" width="19.28515625" bestFit="1" customWidth="1"/>
    <col min="5118" max="5118" width="23" bestFit="1" customWidth="1"/>
    <col min="5119" max="5119" width="16" customWidth="1"/>
    <col min="5372" max="5372" width="65.7109375" customWidth="1"/>
    <col min="5373" max="5373" width="19.28515625" bestFit="1" customWidth="1"/>
    <col min="5374" max="5374" width="23" bestFit="1" customWidth="1"/>
    <col min="5375" max="5375" width="16" customWidth="1"/>
    <col min="5628" max="5628" width="65.7109375" customWidth="1"/>
    <col min="5629" max="5629" width="19.28515625" bestFit="1" customWidth="1"/>
    <col min="5630" max="5630" width="23" bestFit="1" customWidth="1"/>
    <col min="5631" max="5631" width="16" customWidth="1"/>
    <col min="5884" max="5884" width="65.7109375" customWidth="1"/>
    <col min="5885" max="5885" width="19.28515625" bestFit="1" customWidth="1"/>
    <col min="5886" max="5886" width="23" bestFit="1" customWidth="1"/>
    <col min="5887" max="5887" width="16" customWidth="1"/>
    <col min="6140" max="6140" width="65.7109375" customWidth="1"/>
    <col min="6141" max="6141" width="19.28515625" bestFit="1" customWidth="1"/>
    <col min="6142" max="6142" width="23" bestFit="1" customWidth="1"/>
    <col min="6143" max="6143" width="16" customWidth="1"/>
    <col min="6396" max="6396" width="65.7109375" customWidth="1"/>
    <col min="6397" max="6397" width="19.28515625" bestFit="1" customWidth="1"/>
    <col min="6398" max="6398" width="23" bestFit="1" customWidth="1"/>
    <col min="6399" max="6399" width="16" customWidth="1"/>
    <col min="6652" max="6652" width="65.7109375" customWidth="1"/>
    <col min="6653" max="6653" width="19.28515625" bestFit="1" customWidth="1"/>
    <col min="6654" max="6654" width="23" bestFit="1" customWidth="1"/>
    <col min="6655" max="6655" width="16" customWidth="1"/>
    <col min="6908" max="6908" width="65.7109375" customWidth="1"/>
    <col min="6909" max="6909" width="19.28515625" bestFit="1" customWidth="1"/>
    <col min="6910" max="6910" width="23" bestFit="1" customWidth="1"/>
    <col min="6911" max="6911" width="16" customWidth="1"/>
    <col min="7164" max="7164" width="65.7109375" customWidth="1"/>
    <col min="7165" max="7165" width="19.28515625" bestFit="1" customWidth="1"/>
    <col min="7166" max="7166" width="23" bestFit="1" customWidth="1"/>
    <col min="7167" max="7167" width="16" customWidth="1"/>
    <col min="7420" max="7420" width="65.7109375" customWidth="1"/>
    <col min="7421" max="7421" width="19.28515625" bestFit="1" customWidth="1"/>
    <col min="7422" max="7422" width="23" bestFit="1" customWidth="1"/>
    <col min="7423" max="7423" width="16" customWidth="1"/>
    <col min="7676" max="7676" width="65.7109375" customWidth="1"/>
    <col min="7677" max="7677" width="19.28515625" bestFit="1" customWidth="1"/>
    <col min="7678" max="7678" width="23" bestFit="1" customWidth="1"/>
    <col min="7679" max="7679" width="16" customWidth="1"/>
    <col min="7932" max="7932" width="65.7109375" customWidth="1"/>
    <col min="7933" max="7933" width="19.28515625" bestFit="1" customWidth="1"/>
    <col min="7934" max="7934" width="23" bestFit="1" customWidth="1"/>
    <col min="7935" max="7935" width="16" customWidth="1"/>
    <col min="8188" max="8188" width="65.7109375" customWidth="1"/>
    <col min="8189" max="8189" width="19.28515625" bestFit="1" customWidth="1"/>
    <col min="8190" max="8190" width="23" bestFit="1" customWidth="1"/>
    <col min="8191" max="8191" width="16" customWidth="1"/>
    <col min="8444" max="8444" width="65.7109375" customWidth="1"/>
    <col min="8445" max="8445" width="19.28515625" bestFit="1" customWidth="1"/>
    <col min="8446" max="8446" width="23" bestFit="1" customWidth="1"/>
    <col min="8447" max="8447" width="16" customWidth="1"/>
    <col min="8700" max="8700" width="65.7109375" customWidth="1"/>
    <col min="8701" max="8701" width="19.28515625" bestFit="1" customWidth="1"/>
    <col min="8702" max="8702" width="23" bestFit="1" customWidth="1"/>
    <col min="8703" max="8703" width="16" customWidth="1"/>
    <col min="8956" max="8956" width="65.7109375" customWidth="1"/>
    <col min="8957" max="8957" width="19.28515625" bestFit="1" customWidth="1"/>
    <col min="8958" max="8958" width="23" bestFit="1" customWidth="1"/>
    <col min="8959" max="8959" width="16" customWidth="1"/>
    <col min="9212" max="9212" width="65.7109375" customWidth="1"/>
    <col min="9213" max="9213" width="19.28515625" bestFit="1" customWidth="1"/>
    <col min="9214" max="9214" width="23" bestFit="1" customWidth="1"/>
    <col min="9215" max="9215" width="16" customWidth="1"/>
    <col min="9468" max="9468" width="65.7109375" customWidth="1"/>
    <col min="9469" max="9469" width="19.28515625" bestFit="1" customWidth="1"/>
    <col min="9470" max="9470" width="23" bestFit="1" customWidth="1"/>
    <col min="9471" max="9471" width="16" customWidth="1"/>
    <col min="9724" max="9724" width="65.7109375" customWidth="1"/>
    <col min="9725" max="9725" width="19.28515625" bestFit="1" customWidth="1"/>
    <col min="9726" max="9726" width="23" bestFit="1" customWidth="1"/>
    <col min="9727" max="9727" width="16" customWidth="1"/>
    <col min="9980" max="9980" width="65.7109375" customWidth="1"/>
    <col min="9981" max="9981" width="19.28515625" bestFit="1" customWidth="1"/>
    <col min="9982" max="9982" width="23" bestFit="1" customWidth="1"/>
    <col min="9983" max="9983" width="16" customWidth="1"/>
    <col min="10236" max="10236" width="65.7109375" customWidth="1"/>
    <col min="10237" max="10237" width="19.28515625" bestFit="1" customWidth="1"/>
    <col min="10238" max="10238" width="23" bestFit="1" customWidth="1"/>
    <col min="10239" max="10239" width="16" customWidth="1"/>
    <col min="10492" max="10492" width="65.7109375" customWidth="1"/>
    <col min="10493" max="10493" width="19.28515625" bestFit="1" customWidth="1"/>
    <col min="10494" max="10494" width="23" bestFit="1" customWidth="1"/>
    <col min="10495" max="10495" width="16" customWidth="1"/>
    <col min="10748" max="10748" width="65.7109375" customWidth="1"/>
    <col min="10749" max="10749" width="19.28515625" bestFit="1" customWidth="1"/>
    <col min="10750" max="10750" width="23" bestFit="1" customWidth="1"/>
    <col min="10751" max="10751" width="16" customWidth="1"/>
    <col min="11004" max="11004" width="65.7109375" customWidth="1"/>
    <col min="11005" max="11005" width="19.28515625" bestFit="1" customWidth="1"/>
    <col min="11006" max="11006" width="23" bestFit="1" customWidth="1"/>
    <col min="11007" max="11007" width="16" customWidth="1"/>
    <col min="11260" max="11260" width="65.7109375" customWidth="1"/>
    <col min="11261" max="11261" width="19.28515625" bestFit="1" customWidth="1"/>
    <col min="11262" max="11262" width="23" bestFit="1" customWidth="1"/>
    <col min="11263" max="11263" width="16" customWidth="1"/>
    <col min="11516" max="11516" width="65.7109375" customWidth="1"/>
    <col min="11517" max="11517" width="19.28515625" bestFit="1" customWidth="1"/>
    <col min="11518" max="11518" width="23" bestFit="1" customWidth="1"/>
    <col min="11519" max="11519" width="16" customWidth="1"/>
    <col min="11772" max="11772" width="65.7109375" customWidth="1"/>
    <col min="11773" max="11773" width="19.28515625" bestFit="1" customWidth="1"/>
    <col min="11774" max="11774" width="23" bestFit="1" customWidth="1"/>
    <col min="11775" max="11775" width="16" customWidth="1"/>
    <col min="12028" max="12028" width="65.7109375" customWidth="1"/>
    <col min="12029" max="12029" width="19.28515625" bestFit="1" customWidth="1"/>
    <col min="12030" max="12030" width="23" bestFit="1" customWidth="1"/>
    <col min="12031" max="12031" width="16" customWidth="1"/>
    <col min="12284" max="12284" width="65.7109375" customWidth="1"/>
    <col min="12285" max="12285" width="19.28515625" bestFit="1" customWidth="1"/>
    <col min="12286" max="12286" width="23" bestFit="1" customWidth="1"/>
    <col min="12287" max="12287" width="16" customWidth="1"/>
    <col min="12540" max="12540" width="65.7109375" customWidth="1"/>
    <col min="12541" max="12541" width="19.28515625" bestFit="1" customWidth="1"/>
    <col min="12542" max="12542" width="23" bestFit="1" customWidth="1"/>
    <col min="12543" max="12543" width="16" customWidth="1"/>
    <col min="12796" max="12796" width="65.7109375" customWidth="1"/>
    <col min="12797" max="12797" width="19.28515625" bestFit="1" customWidth="1"/>
    <col min="12798" max="12798" width="23" bestFit="1" customWidth="1"/>
    <col min="12799" max="12799" width="16" customWidth="1"/>
    <col min="13052" max="13052" width="65.7109375" customWidth="1"/>
    <col min="13053" max="13053" width="19.28515625" bestFit="1" customWidth="1"/>
    <col min="13054" max="13054" width="23" bestFit="1" customWidth="1"/>
    <col min="13055" max="13055" width="16" customWidth="1"/>
    <col min="13308" max="13308" width="65.7109375" customWidth="1"/>
    <col min="13309" max="13309" width="19.28515625" bestFit="1" customWidth="1"/>
    <col min="13310" max="13310" width="23" bestFit="1" customWidth="1"/>
    <col min="13311" max="13311" width="16" customWidth="1"/>
    <col min="13564" max="13564" width="65.7109375" customWidth="1"/>
    <col min="13565" max="13565" width="19.28515625" bestFit="1" customWidth="1"/>
    <col min="13566" max="13566" width="23" bestFit="1" customWidth="1"/>
    <col min="13567" max="13567" width="16" customWidth="1"/>
    <col min="13820" max="13820" width="65.7109375" customWidth="1"/>
    <col min="13821" max="13821" width="19.28515625" bestFit="1" customWidth="1"/>
    <col min="13822" max="13822" width="23" bestFit="1" customWidth="1"/>
    <col min="13823" max="13823" width="16" customWidth="1"/>
    <col min="14076" max="14076" width="65.7109375" customWidth="1"/>
    <col min="14077" max="14077" width="19.28515625" bestFit="1" customWidth="1"/>
    <col min="14078" max="14078" width="23" bestFit="1" customWidth="1"/>
    <col min="14079" max="14079" width="16" customWidth="1"/>
    <col min="14332" max="14332" width="65.7109375" customWidth="1"/>
    <col min="14333" max="14333" width="19.28515625" bestFit="1" customWidth="1"/>
    <col min="14334" max="14334" width="23" bestFit="1" customWidth="1"/>
    <col min="14335" max="14335" width="16" customWidth="1"/>
    <col min="14588" max="14588" width="65.7109375" customWidth="1"/>
    <col min="14589" max="14589" width="19.28515625" bestFit="1" customWidth="1"/>
    <col min="14590" max="14590" width="23" bestFit="1" customWidth="1"/>
    <col min="14591" max="14591" width="16" customWidth="1"/>
    <col min="14844" max="14844" width="65.7109375" customWidth="1"/>
    <col min="14845" max="14845" width="19.28515625" bestFit="1" customWidth="1"/>
    <col min="14846" max="14846" width="23" bestFit="1" customWidth="1"/>
    <col min="14847" max="14847" width="16" customWidth="1"/>
    <col min="15100" max="15100" width="65.7109375" customWidth="1"/>
    <col min="15101" max="15101" width="19.28515625" bestFit="1" customWidth="1"/>
    <col min="15102" max="15102" width="23" bestFit="1" customWidth="1"/>
    <col min="15103" max="15103" width="16" customWidth="1"/>
    <col min="15356" max="15356" width="65.7109375" customWidth="1"/>
    <col min="15357" max="15357" width="19.28515625" bestFit="1" customWidth="1"/>
    <col min="15358" max="15358" width="23" bestFit="1" customWidth="1"/>
    <col min="15359" max="15359" width="16" customWidth="1"/>
    <col min="15612" max="15612" width="65.7109375" customWidth="1"/>
    <col min="15613" max="15613" width="19.28515625" bestFit="1" customWidth="1"/>
    <col min="15614" max="15614" width="23" bestFit="1" customWidth="1"/>
    <col min="15615" max="15615" width="16" customWidth="1"/>
    <col min="15868" max="15868" width="65.7109375" customWidth="1"/>
    <col min="15869" max="15869" width="19.28515625" bestFit="1" customWidth="1"/>
    <col min="15870" max="15870" width="23" bestFit="1" customWidth="1"/>
    <col min="15871" max="15871" width="16" customWidth="1"/>
    <col min="16124" max="16124" width="65.7109375" customWidth="1"/>
    <col min="16125" max="16125" width="19.28515625" bestFit="1" customWidth="1"/>
    <col min="16126" max="16126" width="23" bestFit="1" customWidth="1"/>
    <col min="16127" max="16127" width="16" customWidth="1"/>
  </cols>
  <sheetData>
    <row r="1" spans="2:5" ht="46.5" customHeight="1" thickBot="1" x14ac:dyDescent="0.25">
      <c r="B1" s="39" t="s">
        <v>53</v>
      </c>
      <c r="C1" s="39"/>
      <c r="D1" s="39"/>
      <c r="E1" s="39"/>
    </row>
    <row r="2" spans="2:5" ht="30" customHeight="1" thickBot="1" x14ac:dyDescent="0.3">
      <c r="B2" s="1"/>
      <c r="C2" s="40" t="s">
        <v>0</v>
      </c>
      <c r="D2" s="41"/>
      <c r="E2" s="42"/>
    </row>
    <row r="3" spans="2:5" ht="30" x14ac:dyDescent="0.2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2">
      <c r="B4" s="6" t="s">
        <v>5</v>
      </c>
      <c r="C4" s="7">
        <v>315867575</v>
      </c>
      <c r="D4" s="8">
        <v>325729544</v>
      </c>
      <c r="E4" s="9">
        <f>D4-C4</f>
        <v>9861969</v>
      </c>
    </row>
    <row r="5" spans="2:5" x14ac:dyDescent="0.2">
      <c r="B5" s="6" t="s">
        <v>6</v>
      </c>
      <c r="C5" s="7">
        <v>37915610</v>
      </c>
      <c r="D5" s="8">
        <v>39592351</v>
      </c>
      <c r="E5" s="9">
        <f t="shared" ref="E5:E13" si="0">D5-C5</f>
        <v>1676741</v>
      </c>
    </row>
    <row r="6" spans="2:5" x14ac:dyDescent="0.2">
      <c r="B6" s="6" t="s">
        <v>7</v>
      </c>
      <c r="C6" s="7">
        <v>211848216</v>
      </c>
      <c r="D6" s="8">
        <v>228350606</v>
      </c>
      <c r="E6" s="9">
        <f t="shared" si="0"/>
        <v>16502390</v>
      </c>
    </row>
    <row r="7" spans="2:5" x14ac:dyDescent="0.2">
      <c r="B7" s="6" t="s">
        <v>8</v>
      </c>
      <c r="C7" s="7">
        <v>18118794</v>
      </c>
      <c r="D7" s="8">
        <v>18118794</v>
      </c>
      <c r="E7" s="9">
        <f t="shared" si="0"/>
        <v>0</v>
      </c>
    </row>
    <row r="8" spans="2:5" x14ac:dyDescent="0.2">
      <c r="B8" s="6" t="s">
        <v>9</v>
      </c>
      <c r="C8" s="7">
        <v>4140000</v>
      </c>
      <c r="D8" s="8">
        <v>4592495</v>
      </c>
      <c r="E8" s="9">
        <f t="shared" si="0"/>
        <v>452495</v>
      </c>
    </row>
    <row r="9" spans="2:5" x14ac:dyDescent="0.2">
      <c r="B9" s="6" t="s">
        <v>10</v>
      </c>
      <c r="C9" s="7">
        <v>374629326</v>
      </c>
      <c r="D9" s="8">
        <v>374937657</v>
      </c>
      <c r="E9" s="9">
        <f t="shared" si="0"/>
        <v>308331</v>
      </c>
    </row>
    <row r="10" spans="2:5" x14ac:dyDescent="0.2">
      <c r="B10" s="6" t="s">
        <v>11</v>
      </c>
      <c r="C10" s="7">
        <v>14910519</v>
      </c>
      <c r="D10" s="8">
        <v>15251461</v>
      </c>
      <c r="E10" s="9">
        <f t="shared" si="0"/>
        <v>340942</v>
      </c>
    </row>
    <row r="11" spans="2:5" x14ac:dyDescent="0.2">
      <c r="B11" s="6" t="s">
        <v>12</v>
      </c>
      <c r="C11" s="7">
        <v>0</v>
      </c>
      <c r="D11" s="8">
        <v>50872</v>
      </c>
      <c r="E11" s="9">
        <f t="shared" si="0"/>
        <v>50872</v>
      </c>
    </row>
    <row r="12" spans="2:5" x14ac:dyDescent="0.2">
      <c r="B12" s="10" t="s">
        <v>13</v>
      </c>
      <c r="C12" s="11">
        <f>SUM(C4:C11)</f>
        <v>977430040</v>
      </c>
      <c r="D12" s="12">
        <f>SUM(D4:D11)</f>
        <v>1006623780</v>
      </c>
      <c r="E12" s="13">
        <f t="shared" si="0"/>
        <v>29193740</v>
      </c>
    </row>
    <row r="13" spans="2:5" ht="13.5" thickBot="1" x14ac:dyDescent="0.25">
      <c r="B13" s="14" t="s">
        <v>14</v>
      </c>
      <c r="C13" s="15">
        <v>304657996</v>
      </c>
      <c r="D13" s="16">
        <v>317517678</v>
      </c>
      <c r="E13" s="17">
        <f t="shared" si="0"/>
        <v>12859682</v>
      </c>
    </row>
    <row r="14" spans="2:5" ht="18.75" thickBot="1" x14ac:dyDescent="0.25">
      <c r="B14" s="18" t="s">
        <v>15</v>
      </c>
      <c r="C14" s="19">
        <f t="shared" ref="C14:E14" si="1">SUM(C12:C13)</f>
        <v>1282088036</v>
      </c>
      <c r="D14" s="20">
        <f t="shared" si="1"/>
        <v>1324141458</v>
      </c>
      <c r="E14" s="21">
        <f t="shared" si="1"/>
        <v>42053422</v>
      </c>
    </row>
    <row r="15" spans="2:5" ht="13.5" thickBot="1" x14ac:dyDescent="0.25"/>
    <row r="16" spans="2:5" ht="30" x14ac:dyDescent="0.2">
      <c r="B16" s="2" t="s">
        <v>16</v>
      </c>
      <c r="C16" s="22" t="s">
        <v>2</v>
      </c>
      <c r="D16" s="23" t="s">
        <v>3</v>
      </c>
      <c r="E16" s="24" t="s">
        <v>4</v>
      </c>
    </row>
    <row r="17" spans="2:13" x14ac:dyDescent="0.2">
      <c r="B17" s="25" t="s">
        <v>17</v>
      </c>
      <c r="C17" s="26">
        <v>110781991</v>
      </c>
      <c r="D17" s="27">
        <v>114447751</v>
      </c>
      <c r="E17" s="28">
        <f>D17-C17</f>
        <v>3665760</v>
      </c>
    </row>
    <row r="18" spans="2:13" ht="25.5" x14ac:dyDescent="0.2">
      <c r="B18" s="30" t="s">
        <v>18</v>
      </c>
      <c r="C18" s="26">
        <v>108257100</v>
      </c>
      <c r="D18" s="27">
        <v>121806553</v>
      </c>
      <c r="E18" s="28">
        <f t="shared" ref="E18:E31" si="2">D18-C18</f>
        <v>13549453</v>
      </c>
    </row>
    <row r="19" spans="2:13" ht="25.5" x14ac:dyDescent="0.2">
      <c r="B19" s="30" t="s">
        <v>19</v>
      </c>
      <c r="C19" s="26">
        <v>89122267</v>
      </c>
      <c r="D19" s="27">
        <v>97974777</v>
      </c>
      <c r="E19" s="28">
        <f t="shared" si="2"/>
        <v>8852510</v>
      </c>
    </row>
    <row r="20" spans="2:13" ht="25.5" x14ac:dyDescent="0.2">
      <c r="B20" s="30" t="s">
        <v>20</v>
      </c>
      <c r="C20" s="26">
        <v>29517132</v>
      </c>
      <c r="D20" s="27">
        <v>31162149</v>
      </c>
      <c r="E20" s="28">
        <f t="shared" si="2"/>
        <v>1645017</v>
      </c>
      <c r="L20" s="29">
        <v>32415467</v>
      </c>
    </row>
    <row r="21" spans="2:13" x14ac:dyDescent="0.2">
      <c r="B21" s="30" t="s">
        <v>21</v>
      </c>
      <c r="C21" s="26">
        <v>11272921</v>
      </c>
      <c r="D21" s="27">
        <v>12753921</v>
      </c>
      <c r="E21" s="28">
        <f t="shared" si="2"/>
        <v>1481000</v>
      </c>
      <c r="G21" s="29">
        <f>SUM(E17:E21)</f>
        <v>29193740</v>
      </c>
      <c r="H21" t="s">
        <v>22</v>
      </c>
      <c r="L21" s="29">
        <v>4996650</v>
      </c>
    </row>
    <row r="22" spans="2:13" ht="13.5" customHeight="1" x14ac:dyDescent="0.2">
      <c r="B22" s="30" t="s">
        <v>23</v>
      </c>
      <c r="C22" s="26"/>
      <c r="D22" s="27"/>
      <c r="E22" s="28">
        <f t="shared" si="2"/>
        <v>0</v>
      </c>
      <c r="G22" t="s">
        <v>24</v>
      </c>
      <c r="L22" s="29">
        <v>4878961</v>
      </c>
    </row>
    <row r="23" spans="2:13" x14ac:dyDescent="0.2">
      <c r="B23" s="30" t="s">
        <v>25</v>
      </c>
      <c r="C23" s="26">
        <v>0</v>
      </c>
      <c r="D23" s="27">
        <v>0</v>
      </c>
      <c r="E23" s="28">
        <f t="shared" si="2"/>
        <v>0</v>
      </c>
      <c r="L23" s="29">
        <v>19710959</v>
      </c>
    </row>
    <row r="24" spans="2:13" x14ac:dyDescent="0.2">
      <c r="B24" s="30" t="s">
        <v>26</v>
      </c>
      <c r="C24" s="26">
        <v>52144900</v>
      </c>
      <c r="D24" s="27">
        <v>52144900</v>
      </c>
      <c r="E24" s="28">
        <f t="shared" si="2"/>
        <v>0</v>
      </c>
      <c r="L24" s="29">
        <v>4988199</v>
      </c>
    </row>
    <row r="25" spans="2:13" x14ac:dyDescent="0.2">
      <c r="B25" s="6" t="s">
        <v>27</v>
      </c>
      <c r="C25" s="7">
        <f>SUM(C17:C24)</f>
        <v>401096311</v>
      </c>
      <c r="D25" s="7">
        <f>SUM(D17:D24)</f>
        <v>430290051</v>
      </c>
      <c r="E25" s="9">
        <f t="shared" si="2"/>
        <v>29193740</v>
      </c>
      <c r="L25" s="29">
        <f>SUM(L20:L24)</f>
        <v>66990236</v>
      </c>
    </row>
    <row r="26" spans="2:13" x14ac:dyDescent="0.2">
      <c r="B26" s="6" t="s">
        <v>28</v>
      </c>
      <c r="C26" s="7">
        <v>398891320</v>
      </c>
      <c r="D26" s="8">
        <v>398891320</v>
      </c>
      <c r="E26" s="9">
        <f t="shared" si="2"/>
        <v>0</v>
      </c>
      <c r="G26" t="s">
        <v>29</v>
      </c>
      <c r="L26" s="29">
        <v>37255292</v>
      </c>
    </row>
    <row r="27" spans="2:13" x14ac:dyDescent="0.2">
      <c r="B27" s="6" t="s">
        <v>30</v>
      </c>
      <c r="C27" s="7">
        <v>88000000</v>
      </c>
      <c r="D27" s="8">
        <v>88000000</v>
      </c>
      <c r="E27" s="9">
        <f t="shared" si="2"/>
        <v>0</v>
      </c>
      <c r="L27" s="29">
        <f>SUM(L25:L26)</f>
        <v>104245528</v>
      </c>
    </row>
    <row r="28" spans="2:13" x14ac:dyDescent="0.2">
      <c r="B28" s="6" t="s">
        <v>31</v>
      </c>
      <c r="C28" s="7">
        <v>33164500</v>
      </c>
      <c r="D28" s="8">
        <v>33164500</v>
      </c>
      <c r="E28" s="9">
        <f t="shared" si="2"/>
        <v>0</v>
      </c>
      <c r="G28" t="s">
        <v>32</v>
      </c>
      <c r="L28" s="29">
        <v>4670000</v>
      </c>
      <c r="M28" t="s">
        <v>33</v>
      </c>
    </row>
    <row r="29" spans="2:13" x14ac:dyDescent="0.2">
      <c r="B29" s="6" t="s">
        <v>34</v>
      </c>
      <c r="C29" s="7">
        <v>1180000</v>
      </c>
      <c r="D29" s="8">
        <v>1180000</v>
      </c>
      <c r="E29" s="28">
        <f t="shared" si="2"/>
        <v>0</v>
      </c>
      <c r="L29" s="29">
        <f>SUM(L27:L28)</f>
        <v>108915528</v>
      </c>
    </row>
    <row r="30" spans="2:13" x14ac:dyDescent="0.2">
      <c r="B30" s="6" t="s">
        <v>35</v>
      </c>
      <c r="C30" s="7">
        <v>0</v>
      </c>
      <c r="D30" s="8">
        <v>0</v>
      </c>
      <c r="E30" s="28">
        <f t="shared" si="2"/>
        <v>0</v>
      </c>
    </row>
    <row r="31" spans="2:13" x14ac:dyDescent="0.2">
      <c r="B31" s="6" t="s">
        <v>36</v>
      </c>
      <c r="C31" s="7">
        <v>0</v>
      </c>
      <c r="D31" s="8">
        <v>0</v>
      </c>
      <c r="E31" s="28">
        <f t="shared" si="2"/>
        <v>0</v>
      </c>
    </row>
    <row r="32" spans="2:13" x14ac:dyDescent="0.2">
      <c r="B32" s="10" t="s">
        <v>37</v>
      </c>
      <c r="C32" s="31">
        <f>SUM(C25:C31)</f>
        <v>922332131</v>
      </c>
      <c r="D32" s="31">
        <f>SUM(D25:D31)</f>
        <v>951525871</v>
      </c>
      <c r="E32" s="13">
        <f>SUM(E25:E31)</f>
        <v>29193740</v>
      </c>
    </row>
    <row r="33" spans="2:5" ht="13.5" thickBot="1" x14ac:dyDescent="0.25">
      <c r="B33" s="32" t="s">
        <v>38</v>
      </c>
      <c r="C33" s="15">
        <v>359755905</v>
      </c>
      <c r="D33" s="16">
        <v>372615587</v>
      </c>
      <c r="E33" s="17">
        <f>D33-C33</f>
        <v>12859682</v>
      </c>
    </row>
    <row r="34" spans="2:5" ht="18.75" thickBot="1" x14ac:dyDescent="0.3">
      <c r="B34" s="18" t="s">
        <v>39</v>
      </c>
      <c r="C34" s="33">
        <f t="shared" ref="C34:D34" si="3">SUM(C32:C33)</f>
        <v>1282088036</v>
      </c>
      <c r="D34" s="34">
        <f t="shared" si="3"/>
        <v>1324141458</v>
      </c>
      <c r="E34" s="35">
        <f>D34-C34</f>
        <v>42053422</v>
      </c>
    </row>
    <row r="38" spans="2:5" hidden="1" x14ac:dyDescent="0.2">
      <c r="B38" t="s">
        <v>40</v>
      </c>
      <c r="C38" s="36">
        <v>568559</v>
      </c>
    </row>
    <row r="39" spans="2:5" hidden="1" x14ac:dyDescent="0.2">
      <c r="B39" t="s">
        <v>41</v>
      </c>
      <c r="C39" s="36">
        <v>1801637</v>
      </c>
    </row>
    <row r="40" spans="2:5" hidden="1" x14ac:dyDescent="0.2">
      <c r="B40" t="s">
        <v>42</v>
      </c>
      <c r="C40" s="36">
        <v>500750</v>
      </c>
    </row>
    <row r="41" spans="2:5" hidden="1" x14ac:dyDescent="0.2">
      <c r="B41" t="s">
        <v>43</v>
      </c>
      <c r="C41" s="36">
        <v>1318258</v>
      </c>
    </row>
    <row r="42" spans="2:5" hidden="1" x14ac:dyDescent="0.2">
      <c r="B42" s="37" t="s">
        <v>44</v>
      </c>
      <c r="C42" s="38">
        <f>SUM(C38:C41)</f>
        <v>4189204</v>
      </c>
    </row>
    <row r="43" spans="2:5" hidden="1" x14ac:dyDescent="0.2"/>
    <row r="44" spans="2:5" hidden="1" x14ac:dyDescent="0.2"/>
    <row r="45" spans="2:5" hidden="1" x14ac:dyDescent="0.2">
      <c r="B45" t="s">
        <v>45</v>
      </c>
      <c r="C45" s="36">
        <v>5258500</v>
      </c>
    </row>
    <row r="46" spans="2:5" hidden="1" x14ac:dyDescent="0.2">
      <c r="B46" t="s">
        <v>46</v>
      </c>
      <c r="C46" s="36">
        <v>6999940</v>
      </c>
    </row>
    <row r="47" spans="2:5" hidden="1" x14ac:dyDescent="0.2">
      <c r="B47" s="37" t="s">
        <v>47</v>
      </c>
      <c r="C47" s="38">
        <f>SUM(C45:C46)</f>
        <v>12258440</v>
      </c>
    </row>
    <row r="48" spans="2:5" hidden="1" x14ac:dyDescent="0.2"/>
    <row r="49" spans="2:3" hidden="1" x14ac:dyDescent="0.2"/>
    <row r="50" spans="2:3" hidden="1" x14ac:dyDescent="0.2">
      <c r="B50" t="s">
        <v>48</v>
      </c>
      <c r="C50" s="36">
        <v>395122</v>
      </c>
    </row>
    <row r="51" spans="2:3" hidden="1" x14ac:dyDescent="0.2">
      <c r="B51" t="s">
        <v>49</v>
      </c>
      <c r="C51" s="36">
        <v>1801637</v>
      </c>
    </row>
    <row r="52" spans="2:3" hidden="1" x14ac:dyDescent="0.2">
      <c r="B52" t="s">
        <v>50</v>
      </c>
      <c r="C52" s="36">
        <v>461330</v>
      </c>
    </row>
    <row r="53" spans="2:3" hidden="1" x14ac:dyDescent="0.2">
      <c r="B53" t="s">
        <v>51</v>
      </c>
      <c r="C53" s="36">
        <v>1318258</v>
      </c>
    </row>
    <row r="54" spans="2:3" hidden="1" x14ac:dyDescent="0.2">
      <c r="B54" s="37" t="s">
        <v>52</v>
      </c>
      <c r="C54" s="38">
        <f>SUM(C50:C53)</f>
        <v>3976347</v>
      </c>
    </row>
    <row r="55" spans="2:3" hidden="1" x14ac:dyDescent="0.2"/>
  </sheetData>
  <mergeCells count="2">
    <mergeCell ref="B1:E1"/>
    <mergeCell ref="C2:E2"/>
  </mergeCells>
  <pageMargins left="0.25" right="0.25" top="0.75" bottom="0.75" header="0.3" footer="0.3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1620-4F1D-4C58-B314-134317A31898}">
  <sheetPr>
    <pageSetUpPr fitToPage="1"/>
  </sheetPr>
  <dimension ref="B1:L55"/>
  <sheetViews>
    <sheetView tabSelected="1" topLeftCell="B3" workbookViewId="0">
      <selection activeCell="B1" sqref="B1:K34"/>
    </sheetView>
  </sheetViews>
  <sheetFormatPr defaultRowHeight="12.75" x14ac:dyDescent="0.2"/>
  <cols>
    <col min="2" max="2" width="65.7109375" customWidth="1"/>
    <col min="3" max="3" width="19.28515625" bestFit="1" customWidth="1"/>
    <col min="4" max="4" width="19.42578125" bestFit="1" customWidth="1"/>
    <col min="5" max="5" width="20.28515625" bestFit="1" customWidth="1"/>
    <col min="6" max="6" width="19.28515625" bestFit="1" customWidth="1"/>
    <col min="7" max="7" width="19.42578125" bestFit="1" customWidth="1"/>
    <col min="8" max="8" width="20.28515625" bestFit="1" customWidth="1"/>
    <col min="9" max="10" width="19.42578125" bestFit="1" customWidth="1"/>
    <col min="11" max="11" width="17.85546875" customWidth="1"/>
    <col min="12" max="12" width="11.140625" style="29" customWidth="1"/>
    <col min="13" max="13" width="9.140625" customWidth="1"/>
    <col min="252" max="252" width="65.7109375" customWidth="1"/>
    <col min="253" max="253" width="19.28515625" bestFit="1" customWidth="1"/>
    <col min="254" max="254" width="23" bestFit="1" customWidth="1"/>
    <col min="255" max="255" width="16" customWidth="1"/>
    <col min="508" max="508" width="65.7109375" customWidth="1"/>
    <col min="509" max="509" width="19.28515625" bestFit="1" customWidth="1"/>
    <col min="510" max="510" width="23" bestFit="1" customWidth="1"/>
    <col min="511" max="511" width="16" customWidth="1"/>
    <col min="764" max="764" width="65.7109375" customWidth="1"/>
    <col min="765" max="765" width="19.28515625" bestFit="1" customWidth="1"/>
    <col min="766" max="766" width="23" bestFit="1" customWidth="1"/>
    <col min="767" max="767" width="16" customWidth="1"/>
    <col min="1020" max="1020" width="65.7109375" customWidth="1"/>
    <col min="1021" max="1021" width="19.28515625" bestFit="1" customWidth="1"/>
    <col min="1022" max="1022" width="23" bestFit="1" customWidth="1"/>
    <col min="1023" max="1023" width="16" customWidth="1"/>
    <col min="1276" max="1276" width="65.7109375" customWidth="1"/>
    <col min="1277" max="1277" width="19.28515625" bestFit="1" customWidth="1"/>
    <col min="1278" max="1278" width="23" bestFit="1" customWidth="1"/>
    <col min="1279" max="1279" width="16" customWidth="1"/>
    <col min="1532" max="1532" width="65.7109375" customWidth="1"/>
    <col min="1533" max="1533" width="19.28515625" bestFit="1" customWidth="1"/>
    <col min="1534" max="1534" width="23" bestFit="1" customWidth="1"/>
    <col min="1535" max="1535" width="16" customWidth="1"/>
    <col min="1788" max="1788" width="65.7109375" customWidth="1"/>
    <col min="1789" max="1789" width="19.28515625" bestFit="1" customWidth="1"/>
    <col min="1790" max="1790" width="23" bestFit="1" customWidth="1"/>
    <col min="1791" max="1791" width="16" customWidth="1"/>
    <col min="2044" max="2044" width="65.7109375" customWidth="1"/>
    <col min="2045" max="2045" width="19.28515625" bestFit="1" customWidth="1"/>
    <col min="2046" max="2046" width="23" bestFit="1" customWidth="1"/>
    <col min="2047" max="2047" width="16" customWidth="1"/>
    <col min="2300" max="2300" width="65.7109375" customWidth="1"/>
    <col min="2301" max="2301" width="19.28515625" bestFit="1" customWidth="1"/>
    <col min="2302" max="2302" width="23" bestFit="1" customWidth="1"/>
    <col min="2303" max="2303" width="16" customWidth="1"/>
    <col min="2556" max="2556" width="65.7109375" customWidth="1"/>
    <col min="2557" max="2557" width="19.28515625" bestFit="1" customWidth="1"/>
    <col min="2558" max="2558" width="23" bestFit="1" customWidth="1"/>
    <col min="2559" max="2559" width="16" customWidth="1"/>
    <col min="2812" max="2812" width="65.7109375" customWidth="1"/>
    <col min="2813" max="2813" width="19.28515625" bestFit="1" customWidth="1"/>
    <col min="2814" max="2814" width="23" bestFit="1" customWidth="1"/>
    <col min="2815" max="2815" width="16" customWidth="1"/>
    <col min="3068" max="3068" width="65.7109375" customWidth="1"/>
    <col min="3069" max="3069" width="19.28515625" bestFit="1" customWidth="1"/>
    <col min="3070" max="3070" width="23" bestFit="1" customWidth="1"/>
    <col min="3071" max="3071" width="16" customWidth="1"/>
    <col min="3324" max="3324" width="65.7109375" customWidth="1"/>
    <col min="3325" max="3325" width="19.28515625" bestFit="1" customWidth="1"/>
    <col min="3326" max="3326" width="23" bestFit="1" customWidth="1"/>
    <col min="3327" max="3327" width="16" customWidth="1"/>
    <col min="3580" max="3580" width="65.7109375" customWidth="1"/>
    <col min="3581" max="3581" width="19.28515625" bestFit="1" customWidth="1"/>
    <col min="3582" max="3582" width="23" bestFit="1" customWidth="1"/>
    <col min="3583" max="3583" width="16" customWidth="1"/>
    <col min="3836" max="3836" width="65.7109375" customWidth="1"/>
    <col min="3837" max="3837" width="19.28515625" bestFit="1" customWidth="1"/>
    <col min="3838" max="3838" width="23" bestFit="1" customWidth="1"/>
    <col min="3839" max="3839" width="16" customWidth="1"/>
    <col min="4092" max="4092" width="65.7109375" customWidth="1"/>
    <col min="4093" max="4093" width="19.28515625" bestFit="1" customWidth="1"/>
    <col min="4094" max="4094" width="23" bestFit="1" customWidth="1"/>
    <col min="4095" max="4095" width="16" customWidth="1"/>
    <col min="4348" max="4348" width="65.7109375" customWidth="1"/>
    <col min="4349" max="4349" width="19.28515625" bestFit="1" customWidth="1"/>
    <col min="4350" max="4350" width="23" bestFit="1" customWidth="1"/>
    <col min="4351" max="4351" width="16" customWidth="1"/>
    <col min="4604" max="4604" width="65.7109375" customWidth="1"/>
    <col min="4605" max="4605" width="19.28515625" bestFit="1" customWidth="1"/>
    <col min="4606" max="4606" width="23" bestFit="1" customWidth="1"/>
    <col min="4607" max="4607" width="16" customWidth="1"/>
    <col min="4860" max="4860" width="65.7109375" customWidth="1"/>
    <col min="4861" max="4861" width="19.28515625" bestFit="1" customWidth="1"/>
    <col min="4862" max="4862" width="23" bestFit="1" customWidth="1"/>
    <col min="4863" max="4863" width="16" customWidth="1"/>
    <col min="5116" max="5116" width="65.7109375" customWidth="1"/>
    <col min="5117" max="5117" width="19.28515625" bestFit="1" customWidth="1"/>
    <col min="5118" max="5118" width="23" bestFit="1" customWidth="1"/>
    <col min="5119" max="5119" width="16" customWidth="1"/>
    <col min="5372" max="5372" width="65.7109375" customWidth="1"/>
    <col min="5373" max="5373" width="19.28515625" bestFit="1" customWidth="1"/>
    <col min="5374" max="5374" width="23" bestFit="1" customWidth="1"/>
    <col min="5375" max="5375" width="16" customWidth="1"/>
    <col min="5628" max="5628" width="65.7109375" customWidth="1"/>
    <col min="5629" max="5629" width="19.28515625" bestFit="1" customWidth="1"/>
    <col min="5630" max="5630" width="23" bestFit="1" customWidth="1"/>
    <col min="5631" max="5631" width="16" customWidth="1"/>
    <col min="5884" max="5884" width="65.7109375" customWidth="1"/>
    <col min="5885" max="5885" width="19.28515625" bestFit="1" customWidth="1"/>
    <col min="5886" max="5886" width="23" bestFit="1" customWidth="1"/>
    <col min="5887" max="5887" width="16" customWidth="1"/>
    <col min="6140" max="6140" width="65.7109375" customWidth="1"/>
    <col min="6141" max="6141" width="19.28515625" bestFit="1" customWidth="1"/>
    <col min="6142" max="6142" width="23" bestFit="1" customWidth="1"/>
    <col min="6143" max="6143" width="16" customWidth="1"/>
    <col min="6396" max="6396" width="65.7109375" customWidth="1"/>
    <col min="6397" max="6397" width="19.28515625" bestFit="1" customWidth="1"/>
    <col min="6398" max="6398" width="23" bestFit="1" customWidth="1"/>
    <col min="6399" max="6399" width="16" customWidth="1"/>
    <col min="6652" max="6652" width="65.7109375" customWidth="1"/>
    <col min="6653" max="6653" width="19.28515625" bestFit="1" customWidth="1"/>
    <col min="6654" max="6654" width="23" bestFit="1" customWidth="1"/>
    <col min="6655" max="6655" width="16" customWidth="1"/>
    <col min="6908" max="6908" width="65.7109375" customWidth="1"/>
    <col min="6909" max="6909" width="19.28515625" bestFit="1" customWidth="1"/>
    <col min="6910" max="6910" width="23" bestFit="1" customWidth="1"/>
    <col min="6911" max="6911" width="16" customWidth="1"/>
    <col min="7164" max="7164" width="65.7109375" customWidth="1"/>
    <col min="7165" max="7165" width="19.28515625" bestFit="1" customWidth="1"/>
    <col min="7166" max="7166" width="23" bestFit="1" customWidth="1"/>
    <col min="7167" max="7167" width="16" customWidth="1"/>
    <col min="7420" max="7420" width="65.7109375" customWidth="1"/>
    <col min="7421" max="7421" width="19.28515625" bestFit="1" customWidth="1"/>
    <col min="7422" max="7422" width="23" bestFit="1" customWidth="1"/>
    <col min="7423" max="7423" width="16" customWidth="1"/>
    <col min="7676" max="7676" width="65.7109375" customWidth="1"/>
    <col min="7677" max="7677" width="19.28515625" bestFit="1" customWidth="1"/>
    <col min="7678" max="7678" width="23" bestFit="1" customWidth="1"/>
    <col min="7679" max="7679" width="16" customWidth="1"/>
    <col min="7932" max="7932" width="65.7109375" customWidth="1"/>
    <col min="7933" max="7933" width="19.28515625" bestFit="1" customWidth="1"/>
    <col min="7934" max="7934" width="23" bestFit="1" customWidth="1"/>
    <col min="7935" max="7935" width="16" customWidth="1"/>
    <col min="8188" max="8188" width="65.7109375" customWidth="1"/>
    <col min="8189" max="8189" width="19.28515625" bestFit="1" customWidth="1"/>
    <col min="8190" max="8190" width="23" bestFit="1" customWidth="1"/>
    <col min="8191" max="8191" width="16" customWidth="1"/>
    <col min="8444" max="8444" width="65.7109375" customWidth="1"/>
    <col min="8445" max="8445" width="19.28515625" bestFit="1" customWidth="1"/>
    <col min="8446" max="8446" width="23" bestFit="1" customWidth="1"/>
    <col min="8447" max="8447" width="16" customWidth="1"/>
    <col min="8700" max="8700" width="65.7109375" customWidth="1"/>
    <col min="8701" max="8701" width="19.28515625" bestFit="1" customWidth="1"/>
    <col min="8702" max="8702" width="23" bestFit="1" customWidth="1"/>
    <col min="8703" max="8703" width="16" customWidth="1"/>
    <col min="8956" max="8956" width="65.7109375" customWidth="1"/>
    <col min="8957" max="8957" width="19.28515625" bestFit="1" customWidth="1"/>
    <col min="8958" max="8958" width="23" bestFit="1" customWidth="1"/>
    <col min="8959" max="8959" width="16" customWidth="1"/>
    <col min="9212" max="9212" width="65.7109375" customWidth="1"/>
    <col min="9213" max="9213" width="19.28515625" bestFit="1" customWidth="1"/>
    <col min="9214" max="9214" width="23" bestFit="1" customWidth="1"/>
    <col min="9215" max="9215" width="16" customWidth="1"/>
    <col min="9468" max="9468" width="65.7109375" customWidth="1"/>
    <col min="9469" max="9469" width="19.28515625" bestFit="1" customWidth="1"/>
    <col min="9470" max="9470" width="23" bestFit="1" customWidth="1"/>
    <col min="9471" max="9471" width="16" customWidth="1"/>
    <col min="9724" max="9724" width="65.7109375" customWidth="1"/>
    <col min="9725" max="9725" width="19.28515625" bestFit="1" customWidth="1"/>
    <col min="9726" max="9726" width="23" bestFit="1" customWidth="1"/>
    <col min="9727" max="9727" width="16" customWidth="1"/>
    <col min="9980" max="9980" width="65.7109375" customWidth="1"/>
    <col min="9981" max="9981" width="19.28515625" bestFit="1" customWidth="1"/>
    <col min="9982" max="9982" width="23" bestFit="1" customWidth="1"/>
    <col min="9983" max="9983" width="16" customWidth="1"/>
    <col min="10236" max="10236" width="65.7109375" customWidth="1"/>
    <col min="10237" max="10237" width="19.28515625" bestFit="1" customWidth="1"/>
    <col min="10238" max="10238" width="23" bestFit="1" customWidth="1"/>
    <col min="10239" max="10239" width="16" customWidth="1"/>
    <col min="10492" max="10492" width="65.7109375" customWidth="1"/>
    <col min="10493" max="10493" width="19.28515625" bestFit="1" customWidth="1"/>
    <col min="10494" max="10494" width="23" bestFit="1" customWidth="1"/>
    <col min="10495" max="10495" width="16" customWidth="1"/>
    <col min="10748" max="10748" width="65.7109375" customWidth="1"/>
    <col min="10749" max="10749" width="19.28515625" bestFit="1" customWidth="1"/>
    <col min="10750" max="10750" width="23" bestFit="1" customWidth="1"/>
    <col min="10751" max="10751" width="16" customWidth="1"/>
    <col min="11004" max="11004" width="65.7109375" customWidth="1"/>
    <col min="11005" max="11005" width="19.28515625" bestFit="1" customWidth="1"/>
    <col min="11006" max="11006" width="23" bestFit="1" customWidth="1"/>
    <col min="11007" max="11007" width="16" customWidth="1"/>
    <col min="11260" max="11260" width="65.7109375" customWidth="1"/>
    <col min="11261" max="11261" width="19.28515625" bestFit="1" customWidth="1"/>
    <col min="11262" max="11262" width="23" bestFit="1" customWidth="1"/>
    <col min="11263" max="11263" width="16" customWidth="1"/>
    <col min="11516" max="11516" width="65.7109375" customWidth="1"/>
    <col min="11517" max="11517" width="19.28515625" bestFit="1" customWidth="1"/>
    <col min="11518" max="11518" width="23" bestFit="1" customWidth="1"/>
    <col min="11519" max="11519" width="16" customWidth="1"/>
    <col min="11772" max="11772" width="65.7109375" customWidth="1"/>
    <col min="11773" max="11773" width="19.28515625" bestFit="1" customWidth="1"/>
    <col min="11774" max="11774" width="23" bestFit="1" customWidth="1"/>
    <col min="11775" max="11775" width="16" customWidth="1"/>
    <col min="12028" max="12028" width="65.7109375" customWidth="1"/>
    <col min="12029" max="12029" width="19.28515625" bestFit="1" customWidth="1"/>
    <col min="12030" max="12030" width="23" bestFit="1" customWidth="1"/>
    <col min="12031" max="12031" width="16" customWidth="1"/>
    <col min="12284" max="12284" width="65.7109375" customWidth="1"/>
    <col min="12285" max="12285" width="19.28515625" bestFit="1" customWidth="1"/>
    <col min="12286" max="12286" width="23" bestFit="1" customWidth="1"/>
    <col min="12287" max="12287" width="16" customWidth="1"/>
    <col min="12540" max="12540" width="65.7109375" customWidth="1"/>
    <col min="12541" max="12541" width="19.28515625" bestFit="1" customWidth="1"/>
    <col min="12542" max="12542" width="23" bestFit="1" customWidth="1"/>
    <col min="12543" max="12543" width="16" customWidth="1"/>
    <col min="12796" max="12796" width="65.7109375" customWidth="1"/>
    <col min="12797" max="12797" width="19.28515625" bestFit="1" customWidth="1"/>
    <col min="12798" max="12798" width="23" bestFit="1" customWidth="1"/>
    <col min="12799" max="12799" width="16" customWidth="1"/>
    <col min="13052" max="13052" width="65.7109375" customWidth="1"/>
    <col min="13053" max="13053" width="19.28515625" bestFit="1" customWidth="1"/>
    <col min="13054" max="13054" width="23" bestFit="1" customWidth="1"/>
    <col min="13055" max="13055" width="16" customWidth="1"/>
    <col min="13308" max="13308" width="65.7109375" customWidth="1"/>
    <col min="13309" max="13309" width="19.28515625" bestFit="1" customWidth="1"/>
    <col min="13310" max="13310" width="23" bestFit="1" customWidth="1"/>
    <col min="13311" max="13311" width="16" customWidth="1"/>
    <col min="13564" max="13564" width="65.7109375" customWidth="1"/>
    <col min="13565" max="13565" width="19.28515625" bestFit="1" customWidth="1"/>
    <col min="13566" max="13566" width="23" bestFit="1" customWidth="1"/>
    <col min="13567" max="13567" width="16" customWidth="1"/>
    <col min="13820" max="13820" width="65.7109375" customWidth="1"/>
    <col min="13821" max="13821" width="19.28515625" bestFit="1" customWidth="1"/>
    <col min="13822" max="13822" width="23" bestFit="1" customWidth="1"/>
    <col min="13823" max="13823" width="16" customWidth="1"/>
    <col min="14076" max="14076" width="65.7109375" customWidth="1"/>
    <col min="14077" max="14077" width="19.28515625" bestFit="1" customWidth="1"/>
    <col min="14078" max="14078" width="23" bestFit="1" customWidth="1"/>
    <col min="14079" max="14079" width="16" customWidth="1"/>
    <col min="14332" max="14332" width="65.7109375" customWidth="1"/>
    <col min="14333" max="14333" width="19.28515625" bestFit="1" customWidth="1"/>
    <col min="14334" max="14334" width="23" bestFit="1" customWidth="1"/>
    <col min="14335" max="14335" width="16" customWidth="1"/>
    <col min="14588" max="14588" width="65.7109375" customWidth="1"/>
    <col min="14589" max="14589" width="19.28515625" bestFit="1" customWidth="1"/>
    <col min="14590" max="14590" width="23" bestFit="1" customWidth="1"/>
    <col min="14591" max="14591" width="16" customWidth="1"/>
    <col min="14844" max="14844" width="65.7109375" customWidth="1"/>
    <col min="14845" max="14845" width="19.28515625" bestFit="1" customWidth="1"/>
    <col min="14846" max="14846" width="23" bestFit="1" customWidth="1"/>
    <col min="14847" max="14847" width="16" customWidth="1"/>
    <col min="15100" max="15100" width="65.7109375" customWidth="1"/>
    <col min="15101" max="15101" width="19.28515625" bestFit="1" customWidth="1"/>
    <col min="15102" max="15102" width="23" bestFit="1" customWidth="1"/>
    <col min="15103" max="15103" width="16" customWidth="1"/>
    <col min="15356" max="15356" width="65.7109375" customWidth="1"/>
    <col min="15357" max="15357" width="19.28515625" bestFit="1" customWidth="1"/>
    <col min="15358" max="15358" width="23" bestFit="1" customWidth="1"/>
    <col min="15359" max="15359" width="16" customWidth="1"/>
    <col min="15612" max="15612" width="65.7109375" customWidth="1"/>
    <col min="15613" max="15613" width="19.28515625" bestFit="1" customWidth="1"/>
    <col min="15614" max="15614" width="23" bestFit="1" customWidth="1"/>
    <col min="15615" max="15615" width="16" customWidth="1"/>
    <col min="15868" max="15868" width="65.7109375" customWidth="1"/>
    <col min="15869" max="15869" width="19.28515625" bestFit="1" customWidth="1"/>
    <col min="15870" max="15870" width="23" bestFit="1" customWidth="1"/>
    <col min="15871" max="15871" width="16" customWidth="1"/>
    <col min="16124" max="16124" width="65.7109375" customWidth="1"/>
    <col min="16125" max="16125" width="19.28515625" bestFit="1" customWidth="1"/>
    <col min="16126" max="16126" width="23" bestFit="1" customWidth="1"/>
    <col min="16127" max="16127" width="16" customWidth="1"/>
  </cols>
  <sheetData>
    <row r="1" spans="2:11" ht="39.75" customHeight="1" thickBot="1" x14ac:dyDescent="0.25">
      <c r="B1" s="43" t="s">
        <v>53</v>
      </c>
      <c r="C1" s="44"/>
      <c r="D1" s="44"/>
      <c r="E1" s="44"/>
      <c r="F1" s="44"/>
      <c r="G1" s="44"/>
      <c r="H1" s="44"/>
      <c r="I1" s="44"/>
      <c r="J1" s="44"/>
      <c r="K1" s="45"/>
    </row>
    <row r="2" spans="2:11" ht="30" customHeight="1" thickBot="1" x14ac:dyDescent="0.3">
      <c r="B2" s="1"/>
      <c r="C2" s="40" t="s">
        <v>0</v>
      </c>
      <c r="D2" s="41"/>
      <c r="E2" s="42"/>
      <c r="F2" s="40" t="s">
        <v>54</v>
      </c>
      <c r="G2" s="41"/>
      <c r="H2" s="42"/>
      <c r="I2" s="40" t="s">
        <v>55</v>
      </c>
      <c r="J2" s="41"/>
      <c r="K2" s="42"/>
    </row>
    <row r="3" spans="2:11" ht="30" x14ac:dyDescent="0.2">
      <c r="B3" s="2" t="s">
        <v>1</v>
      </c>
      <c r="C3" s="3" t="s">
        <v>2</v>
      </c>
      <c r="D3" s="4" t="s">
        <v>3</v>
      </c>
      <c r="E3" s="5" t="s">
        <v>4</v>
      </c>
      <c r="F3" s="3" t="s">
        <v>2</v>
      </c>
      <c r="G3" s="4" t="s">
        <v>3</v>
      </c>
      <c r="H3" s="5" t="s">
        <v>56</v>
      </c>
      <c r="I3" s="3" t="s">
        <v>2</v>
      </c>
      <c r="J3" s="4" t="s">
        <v>3</v>
      </c>
      <c r="K3" s="5" t="s">
        <v>56</v>
      </c>
    </row>
    <row r="4" spans="2:11" x14ac:dyDescent="0.2">
      <c r="B4" s="6" t="s">
        <v>5</v>
      </c>
      <c r="C4" s="7">
        <v>315867575</v>
      </c>
      <c r="D4" s="8">
        <v>325729544</v>
      </c>
      <c r="E4" s="9">
        <f>D4-C4</f>
        <v>9861969</v>
      </c>
      <c r="F4" s="7">
        <v>315867575</v>
      </c>
      <c r="G4" s="8">
        <v>327337725</v>
      </c>
      <c r="H4" s="9">
        <f>G4-D4</f>
        <v>1608181</v>
      </c>
      <c r="I4" s="7">
        <v>315867575</v>
      </c>
      <c r="J4" s="8">
        <v>347212143</v>
      </c>
      <c r="K4" s="9">
        <f>J4-G4</f>
        <v>19874418</v>
      </c>
    </row>
    <row r="5" spans="2:11" x14ac:dyDescent="0.2">
      <c r="B5" s="6" t="s">
        <v>6</v>
      </c>
      <c r="C5" s="7">
        <v>37915610</v>
      </c>
      <c r="D5" s="8">
        <v>39592351</v>
      </c>
      <c r="E5" s="9">
        <f t="shared" ref="E5:E12" si="0">D5-C5</f>
        <v>1676741</v>
      </c>
      <c r="F5" s="7">
        <v>37915610</v>
      </c>
      <c r="G5" s="8">
        <v>39637669</v>
      </c>
      <c r="H5" s="9">
        <f t="shared" ref="H5:H13" si="1">G5-D5</f>
        <v>45318</v>
      </c>
      <c r="I5" s="7">
        <v>37915610</v>
      </c>
      <c r="J5" s="8">
        <v>42545890</v>
      </c>
      <c r="K5" s="9">
        <f>J5-G5</f>
        <v>2908221</v>
      </c>
    </row>
    <row r="6" spans="2:11" x14ac:dyDescent="0.2">
      <c r="B6" s="6" t="s">
        <v>7</v>
      </c>
      <c r="C6" s="7">
        <v>211848216</v>
      </c>
      <c r="D6" s="8">
        <v>228350606</v>
      </c>
      <c r="E6" s="9">
        <f t="shared" si="0"/>
        <v>16502390</v>
      </c>
      <c r="F6" s="7">
        <v>211848216</v>
      </c>
      <c r="G6" s="8">
        <v>245029196</v>
      </c>
      <c r="H6" s="9">
        <f t="shared" si="1"/>
        <v>16678590</v>
      </c>
      <c r="I6" s="7">
        <v>211848216</v>
      </c>
      <c r="J6" s="8">
        <v>244835510</v>
      </c>
      <c r="K6" s="9">
        <f t="shared" ref="K6:K13" si="2">J6-G6</f>
        <v>-193686</v>
      </c>
    </row>
    <row r="7" spans="2:11" x14ac:dyDescent="0.2">
      <c r="B7" s="6" t="s">
        <v>8</v>
      </c>
      <c r="C7" s="7">
        <v>18118794</v>
      </c>
      <c r="D7" s="8">
        <v>18118794</v>
      </c>
      <c r="E7" s="9">
        <f t="shared" si="0"/>
        <v>0</v>
      </c>
      <c r="F7" s="7">
        <v>18118794</v>
      </c>
      <c r="G7" s="8">
        <v>18118794</v>
      </c>
      <c r="H7" s="9">
        <f t="shared" si="1"/>
        <v>0</v>
      </c>
      <c r="I7" s="7">
        <v>18118794</v>
      </c>
      <c r="J7" s="8">
        <v>18118794</v>
      </c>
      <c r="K7" s="9">
        <f t="shared" si="2"/>
        <v>0</v>
      </c>
    </row>
    <row r="8" spans="2:11" x14ac:dyDescent="0.2">
      <c r="B8" s="6" t="s">
        <v>9</v>
      </c>
      <c r="C8" s="7">
        <v>4140000</v>
      </c>
      <c r="D8" s="8">
        <v>4592495</v>
      </c>
      <c r="E8" s="9">
        <f t="shared" si="0"/>
        <v>452495</v>
      </c>
      <c r="F8" s="7">
        <v>4140000</v>
      </c>
      <c r="G8" s="8">
        <v>5092495</v>
      </c>
      <c r="H8" s="9">
        <f t="shared" si="1"/>
        <v>500000</v>
      </c>
      <c r="I8" s="7">
        <v>4140000</v>
      </c>
      <c r="J8" s="8">
        <v>8492495</v>
      </c>
      <c r="K8" s="9">
        <f t="shared" si="2"/>
        <v>3400000</v>
      </c>
    </row>
    <row r="9" spans="2:11" x14ac:dyDescent="0.2">
      <c r="B9" s="6" t="s">
        <v>10</v>
      </c>
      <c r="C9" s="7">
        <v>374629326</v>
      </c>
      <c r="D9" s="8">
        <v>374937657</v>
      </c>
      <c r="E9" s="9">
        <f t="shared" si="0"/>
        <v>308331</v>
      </c>
      <c r="F9" s="7">
        <v>374629326</v>
      </c>
      <c r="G9" s="8">
        <v>375084556</v>
      </c>
      <c r="H9" s="9">
        <f t="shared" si="1"/>
        <v>146899</v>
      </c>
      <c r="I9" s="7">
        <v>374629326</v>
      </c>
      <c r="J9" s="8">
        <v>377252399</v>
      </c>
      <c r="K9" s="9">
        <f t="shared" si="2"/>
        <v>2167843</v>
      </c>
    </row>
    <row r="10" spans="2:11" x14ac:dyDescent="0.2">
      <c r="B10" s="6" t="s">
        <v>11</v>
      </c>
      <c r="C10" s="7">
        <v>14910519</v>
      </c>
      <c r="D10" s="8">
        <v>15251461</v>
      </c>
      <c r="E10" s="9">
        <f t="shared" si="0"/>
        <v>340942</v>
      </c>
      <c r="F10" s="7">
        <v>14910519</v>
      </c>
      <c r="G10" s="8">
        <v>15251461</v>
      </c>
      <c r="H10" s="9">
        <f t="shared" si="1"/>
        <v>0</v>
      </c>
      <c r="I10" s="7">
        <v>14910519</v>
      </c>
      <c r="J10" s="8">
        <v>71580661</v>
      </c>
      <c r="K10" s="9">
        <f>J10-G10</f>
        <v>56329200</v>
      </c>
    </row>
    <row r="11" spans="2:11" x14ac:dyDescent="0.2">
      <c r="B11" s="6" t="s">
        <v>12</v>
      </c>
      <c r="C11" s="7">
        <v>0</v>
      </c>
      <c r="D11" s="8">
        <v>50872</v>
      </c>
      <c r="E11" s="9">
        <f t="shared" si="0"/>
        <v>50872</v>
      </c>
      <c r="F11" s="7">
        <v>0</v>
      </c>
      <c r="G11" s="8">
        <v>50873</v>
      </c>
      <c r="H11" s="9">
        <f t="shared" si="1"/>
        <v>1</v>
      </c>
      <c r="I11" s="7">
        <v>0</v>
      </c>
      <c r="J11" s="8">
        <v>50873</v>
      </c>
      <c r="K11" s="9">
        <f t="shared" si="2"/>
        <v>0</v>
      </c>
    </row>
    <row r="12" spans="2:11" x14ac:dyDescent="0.2">
      <c r="B12" s="10" t="s">
        <v>13</v>
      </c>
      <c r="C12" s="11">
        <f>SUM(C4:C11)</f>
        <v>977430040</v>
      </c>
      <c r="D12" s="12">
        <f>SUM(D4:D11)</f>
        <v>1006623780</v>
      </c>
      <c r="E12" s="13">
        <f t="shared" si="0"/>
        <v>29193740</v>
      </c>
      <c r="F12" s="11">
        <f>SUM(F4:F11)</f>
        <v>977430040</v>
      </c>
      <c r="G12" s="12">
        <f>SUM(G4:G11)</f>
        <v>1025602769</v>
      </c>
      <c r="H12" s="13">
        <f t="shared" si="1"/>
        <v>18978989</v>
      </c>
      <c r="I12" s="11">
        <f>SUM(I4:I11)</f>
        <v>977430040</v>
      </c>
      <c r="J12" s="12">
        <f>SUM(J4:J11)</f>
        <v>1110088765</v>
      </c>
      <c r="K12" s="13">
        <f t="shared" si="2"/>
        <v>84485996</v>
      </c>
    </row>
    <row r="13" spans="2:11" ht="13.5" thickBot="1" x14ac:dyDescent="0.25">
      <c r="B13" s="14" t="s">
        <v>14</v>
      </c>
      <c r="C13" s="15">
        <v>304657996</v>
      </c>
      <c r="D13" s="16">
        <v>317517678</v>
      </c>
      <c r="E13" s="17">
        <f>D13-C13</f>
        <v>12859682</v>
      </c>
      <c r="F13" s="15">
        <v>304657996</v>
      </c>
      <c r="G13" s="16">
        <v>320320491</v>
      </c>
      <c r="H13" s="13">
        <f t="shared" si="1"/>
        <v>2802813</v>
      </c>
      <c r="I13" s="15">
        <v>304657996</v>
      </c>
      <c r="J13" s="16">
        <v>341784827</v>
      </c>
      <c r="K13" s="13">
        <f t="shared" si="2"/>
        <v>21464336</v>
      </c>
    </row>
    <row r="14" spans="2:11" ht="18.75" thickBot="1" x14ac:dyDescent="0.25">
      <c r="B14" s="18" t="s">
        <v>15</v>
      </c>
      <c r="C14" s="19">
        <f t="shared" ref="C14:E14" si="3">SUM(C12:C13)</f>
        <v>1282088036</v>
      </c>
      <c r="D14" s="20">
        <f t="shared" si="3"/>
        <v>1324141458</v>
      </c>
      <c r="E14" s="21">
        <f t="shared" si="3"/>
        <v>42053422</v>
      </c>
      <c r="F14" s="19">
        <f t="shared" ref="F14:H14" si="4">SUM(F12:F13)</f>
        <v>1282088036</v>
      </c>
      <c r="G14" s="20">
        <f t="shared" si="4"/>
        <v>1345923260</v>
      </c>
      <c r="H14" s="21">
        <f t="shared" si="4"/>
        <v>21781802</v>
      </c>
      <c r="I14" s="19">
        <f t="shared" ref="I14:K14" si="5">SUM(I12:I13)</f>
        <v>1282088036</v>
      </c>
      <c r="J14" s="20">
        <f t="shared" si="5"/>
        <v>1451873592</v>
      </c>
      <c r="K14" s="21">
        <f t="shared" si="5"/>
        <v>105950332</v>
      </c>
    </row>
    <row r="15" spans="2:11" ht="13.5" thickBot="1" x14ac:dyDescent="0.25"/>
    <row r="16" spans="2:11" ht="30" x14ac:dyDescent="0.2">
      <c r="B16" s="2" t="s">
        <v>16</v>
      </c>
      <c r="C16" s="22" t="s">
        <v>2</v>
      </c>
      <c r="D16" s="23" t="s">
        <v>3</v>
      </c>
      <c r="E16" s="24" t="s">
        <v>4</v>
      </c>
      <c r="F16" s="22" t="s">
        <v>2</v>
      </c>
      <c r="G16" s="23" t="s">
        <v>3</v>
      </c>
      <c r="H16" s="24" t="s">
        <v>56</v>
      </c>
      <c r="I16" s="22" t="s">
        <v>2</v>
      </c>
      <c r="J16" s="23" t="s">
        <v>3</v>
      </c>
      <c r="K16" s="24" t="s">
        <v>3</v>
      </c>
    </row>
    <row r="17" spans="2:11" x14ac:dyDescent="0.2">
      <c r="B17" s="25" t="s">
        <v>17</v>
      </c>
      <c r="C17" s="26">
        <v>110781991</v>
      </c>
      <c r="D17" s="27">
        <v>114447751</v>
      </c>
      <c r="E17" s="28">
        <f>D17-C17</f>
        <v>3665760</v>
      </c>
      <c r="F17" s="26">
        <v>110781991</v>
      </c>
      <c r="G17" s="27">
        <v>109767751</v>
      </c>
      <c r="H17" s="28">
        <f>G17-D17</f>
        <v>-4680000</v>
      </c>
      <c r="I17" s="26">
        <v>110781991</v>
      </c>
      <c r="J17" s="27">
        <v>107747751</v>
      </c>
      <c r="K17" s="28">
        <f>J17-G17</f>
        <v>-2020000</v>
      </c>
    </row>
    <row r="18" spans="2:11" ht="25.5" x14ac:dyDescent="0.2">
      <c r="B18" s="30" t="s">
        <v>18</v>
      </c>
      <c r="C18" s="26">
        <v>108257100</v>
      </c>
      <c r="D18" s="27">
        <v>121806553</v>
      </c>
      <c r="E18" s="28">
        <f t="shared" ref="E18:E31" si="6">D18-C18</f>
        <v>13549453</v>
      </c>
      <c r="F18" s="26">
        <v>108257100</v>
      </c>
      <c r="G18" s="27">
        <v>125481948</v>
      </c>
      <c r="H18" s="28">
        <f t="shared" ref="H18:H34" si="7">G18-D18</f>
        <v>3675395</v>
      </c>
      <c r="I18" s="26">
        <v>108257100</v>
      </c>
      <c r="J18" s="27">
        <v>136266924</v>
      </c>
      <c r="K18" s="28">
        <f t="shared" ref="K18:K34" si="8">J18-G18</f>
        <v>10784976</v>
      </c>
    </row>
    <row r="19" spans="2:11" ht="25.5" x14ac:dyDescent="0.2">
      <c r="B19" s="30" t="s">
        <v>19</v>
      </c>
      <c r="C19" s="26">
        <v>89122267</v>
      </c>
      <c r="D19" s="27">
        <v>97974777</v>
      </c>
      <c r="E19" s="28">
        <f t="shared" si="6"/>
        <v>8852510</v>
      </c>
      <c r="F19" s="26">
        <v>89122267</v>
      </c>
      <c r="G19" s="27">
        <v>101590287</v>
      </c>
      <c r="H19" s="28">
        <f t="shared" si="7"/>
        <v>3615510</v>
      </c>
      <c r="I19" s="26">
        <v>89122267</v>
      </c>
      <c r="J19" s="27">
        <v>106269488</v>
      </c>
      <c r="K19" s="28">
        <f t="shared" si="8"/>
        <v>4679201</v>
      </c>
    </row>
    <row r="20" spans="2:11" ht="25.5" x14ac:dyDescent="0.2">
      <c r="B20" s="30" t="s">
        <v>20</v>
      </c>
      <c r="C20" s="26">
        <v>29517132</v>
      </c>
      <c r="D20" s="27">
        <v>31162149</v>
      </c>
      <c r="E20" s="28">
        <f t="shared" si="6"/>
        <v>1645017</v>
      </c>
      <c r="F20" s="26">
        <v>29517132</v>
      </c>
      <c r="G20" s="27">
        <v>42225959</v>
      </c>
      <c r="H20" s="28">
        <f t="shared" si="7"/>
        <v>11063810</v>
      </c>
      <c r="I20" s="26">
        <v>29517132</v>
      </c>
      <c r="J20" s="27">
        <v>43137162</v>
      </c>
      <c r="K20" s="28">
        <f t="shared" si="8"/>
        <v>911203</v>
      </c>
    </row>
    <row r="21" spans="2:11" x14ac:dyDescent="0.2">
      <c r="B21" s="30" t="s">
        <v>21</v>
      </c>
      <c r="C21" s="26">
        <v>11272921</v>
      </c>
      <c r="D21" s="27">
        <v>12753921</v>
      </c>
      <c r="E21" s="28">
        <f t="shared" si="6"/>
        <v>1481000</v>
      </c>
      <c r="F21" s="26">
        <v>11272921</v>
      </c>
      <c r="G21" s="27">
        <v>12753921</v>
      </c>
      <c r="H21" s="28">
        <f t="shared" si="7"/>
        <v>0</v>
      </c>
      <c r="I21" s="26">
        <v>11272921</v>
      </c>
      <c r="J21" s="27">
        <v>12753921</v>
      </c>
      <c r="K21" s="28">
        <f t="shared" si="8"/>
        <v>0</v>
      </c>
    </row>
    <row r="22" spans="2:11" ht="13.5" customHeight="1" x14ac:dyDescent="0.2">
      <c r="B22" s="30" t="s">
        <v>23</v>
      </c>
      <c r="C22" s="26"/>
      <c r="D22" s="27"/>
      <c r="E22" s="28">
        <f t="shared" si="6"/>
        <v>0</v>
      </c>
      <c r="F22" s="26"/>
      <c r="G22" s="27">
        <v>4480560</v>
      </c>
      <c r="H22" s="28">
        <f t="shared" si="7"/>
        <v>4480560</v>
      </c>
      <c r="I22" s="26"/>
      <c r="J22" s="27">
        <v>8766583</v>
      </c>
      <c r="K22" s="28">
        <f t="shared" si="8"/>
        <v>4286023</v>
      </c>
    </row>
    <row r="23" spans="2:11" x14ac:dyDescent="0.2">
      <c r="B23" s="30" t="s">
        <v>25</v>
      </c>
      <c r="C23" s="26">
        <v>0</v>
      </c>
      <c r="D23" s="27">
        <v>0</v>
      </c>
      <c r="E23" s="28">
        <f t="shared" si="6"/>
        <v>0</v>
      </c>
      <c r="F23" s="26">
        <v>0</v>
      </c>
      <c r="G23" s="27">
        <v>0</v>
      </c>
      <c r="H23" s="28">
        <f t="shared" si="7"/>
        <v>0</v>
      </c>
      <c r="I23" s="26">
        <v>0</v>
      </c>
      <c r="J23" s="27">
        <v>7290976</v>
      </c>
      <c r="K23" s="28">
        <f t="shared" si="8"/>
        <v>7290976</v>
      </c>
    </row>
    <row r="24" spans="2:11" x14ac:dyDescent="0.2">
      <c r="B24" s="30" t="s">
        <v>26</v>
      </c>
      <c r="C24" s="26">
        <v>52144900</v>
      </c>
      <c r="D24" s="27">
        <v>52144900</v>
      </c>
      <c r="E24" s="28">
        <f t="shared" si="6"/>
        <v>0</v>
      </c>
      <c r="F24" s="26">
        <v>52144900</v>
      </c>
      <c r="G24" s="27">
        <v>52144900</v>
      </c>
      <c r="H24" s="28">
        <f t="shared" si="7"/>
        <v>0</v>
      </c>
      <c r="I24" s="26">
        <v>52144900</v>
      </c>
      <c r="J24" s="27">
        <v>52144900</v>
      </c>
      <c r="K24" s="28">
        <f t="shared" si="8"/>
        <v>0</v>
      </c>
    </row>
    <row r="25" spans="2:11" x14ac:dyDescent="0.2">
      <c r="B25" s="6" t="s">
        <v>27</v>
      </c>
      <c r="C25" s="7">
        <f>SUM(C17:C24)</f>
        <v>401096311</v>
      </c>
      <c r="D25" s="7">
        <f>SUM(D17:D24)</f>
        <v>430290051</v>
      </c>
      <c r="E25" s="9">
        <f>D25-C25</f>
        <v>29193740</v>
      </c>
      <c r="F25" s="7">
        <f>SUM(F17:F24)</f>
        <v>401096311</v>
      </c>
      <c r="G25" s="7">
        <f>SUM(G17:G24)</f>
        <v>448445326</v>
      </c>
      <c r="H25" s="9">
        <f t="shared" si="7"/>
        <v>18155275</v>
      </c>
      <c r="I25" s="7">
        <f>SUM(I17:I24)</f>
        <v>401096311</v>
      </c>
      <c r="J25" s="7">
        <f>SUM(J17:J24)</f>
        <v>474377705</v>
      </c>
      <c r="K25" s="9">
        <f t="shared" si="8"/>
        <v>25932379</v>
      </c>
    </row>
    <row r="26" spans="2:11" x14ac:dyDescent="0.2">
      <c r="B26" s="6" t="s">
        <v>28</v>
      </c>
      <c r="C26" s="7">
        <v>398891320</v>
      </c>
      <c r="D26" s="8">
        <v>398891320</v>
      </c>
      <c r="E26" s="9">
        <f t="shared" si="6"/>
        <v>0</v>
      </c>
      <c r="F26" s="7">
        <v>398891320</v>
      </c>
      <c r="G26" s="8">
        <v>398891320</v>
      </c>
      <c r="H26" s="9">
        <f t="shared" si="7"/>
        <v>0</v>
      </c>
      <c r="I26" s="7">
        <v>398891320</v>
      </c>
      <c r="J26" s="8">
        <v>455220520</v>
      </c>
      <c r="K26" s="9">
        <f t="shared" si="8"/>
        <v>56329200</v>
      </c>
    </row>
    <row r="27" spans="2:11" x14ac:dyDescent="0.2">
      <c r="B27" s="6" t="s">
        <v>30</v>
      </c>
      <c r="C27" s="7">
        <v>88000000</v>
      </c>
      <c r="D27" s="8">
        <v>88000000</v>
      </c>
      <c r="E27" s="9">
        <f t="shared" si="6"/>
        <v>0</v>
      </c>
      <c r="F27" s="7">
        <v>88000000</v>
      </c>
      <c r="G27" s="8">
        <v>88000000</v>
      </c>
      <c r="H27" s="9">
        <f t="shared" si="7"/>
        <v>0</v>
      </c>
      <c r="I27" s="7">
        <v>88000000</v>
      </c>
      <c r="J27" s="8">
        <v>88000000</v>
      </c>
      <c r="K27" s="9">
        <f t="shared" si="8"/>
        <v>0</v>
      </c>
    </row>
    <row r="28" spans="2:11" x14ac:dyDescent="0.2">
      <c r="B28" s="6" t="s">
        <v>31</v>
      </c>
      <c r="C28" s="7">
        <v>33164500</v>
      </c>
      <c r="D28" s="8">
        <v>33164500</v>
      </c>
      <c r="E28" s="9">
        <f t="shared" si="6"/>
        <v>0</v>
      </c>
      <c r="F28" s="7">
        <v>33164500</v>
      </c>
      <c r="G28" s="8">
        <v>33988214</v>
      </c>
      <c r="H28" s="9">
        <f t="shared" si="7"/>
        <v>823714</v>
      </c>
      <c r="I28" s="7">
        <v>33164500</v>
      </c>
      <c r="J28" s="8">
        <v>36212631</v>
      </c>
      <c r="K28" s="9">
        <f t="shared" si="8"/>
        <v>2224417</v>
      </c>
    </row>
    <row r="29" spans="2:11" x14ac:dyDescent="0.2">
      <c r="B29" s="6" t="s">
        <v>34</v>
      </c>
      <c r="C29" s="7">
        <v>1180000</v>
      </c>
      <c r="D29" s="8">
        <v>1180000</v>
      </c>
      <c r="E29" s="28">
        <f t="shared" si="6"/>
        <v>0</v>
      </c>
      <c r="F29" s="7">
        <v>1180000</v>
      </c>
      <c r="G29" s="8">
        <v>1180000</v>
      </c>
      <c r="H29" s="9">
        <f t="shared" si="7"/>
        <v>0</v>
      </c>
      <c r="I29" s="7">
        <v>1180000</v>
      </c>
      <c r="J29" s="8">
        <v>1180000</v>
      </c>
      <c r="K29" s="9">
        <f t="shared" si="8"/>
        <v>0</v>
      </c>
    </row>
    <row r="30" spans="2:11" x14ac:dyDescent="0.2">
      <c r="B30" s="6" t="s">
        <v>35</v>
      </c>
      <c r="C30" s="7">
        <v>0</v>
      </c>
      <c r="D30" s="8">
        <v>0</v>
      </c>
      <c r="E30" s="28">
        <f t="shared" si="6"/>
        <v>0</v>
      </c>
      <c r="F30" s="7">
        <v>0</v>
      </c>
      <c r="G30" s="8">
        <v>0</v>
      </c>
      <c r="H30" s="9">
        <f t="shared" si="7"/>
        <v>0</v>
      </c>
      <c r="I30" s="7">
        <v>0</v>
      </c>
      <c r="J30" s="8">
        <v>0</v>
      </c>
      <c r="K30" s="9">
        <f t="shared" si="8"/>
        <v>0</v>
      </c>
    </row>
    <row r="31" spans="2:11" x14ac:dyDescent="0.2">
      <c r="B31" s="6" t="s">
        <v>36</v>
      </c>
      <c r="C31" s="7">
        <v>0</v>
      </c>
      <c r="D31" s="8">
        <v>0</v>
      </c>
      <c r="E31" s="28">
        <f t="shared" si="6"/>
        <v>0</v>
      </c>
      <c r="F31" s="7">
        <v>0</v>
      </c>
      <c r="G31" s="8">
        <v>0</v>
      </c>
      <c r="H31" s="9">
        <f t="shared" si="7"/>
        <v>0</v>
      </c>
      <c r="I31" s="7">
        <v>0</v>
      </c>
      <c r="J31" s="8">
        <v>0</v>
      </c>
      <c r="K31" s="9">
        <f t="shared" si="8"/>
        <v>0</v>
      </c>
    </row>
    <row r="32" spans="2:11" x14ac:dyDescent="0.2">
      <c r="B32" s="10" t="s">
        <v>37</v>
      </c>
      <c r="C32" s="31">
        <f>SUM(C25:C31)</f>
        <v>922332131</v>
      </c>
      <c r="D32" s="31">
        <f>SUM(D25:D31)</f>
        <v>951525871</v>
      </c>
      <c r="E32" s="13">
        <f>SUM(E25:E31)</f>
        <v>29193740</v>
      </c>
      <c r="F32" s="31">
        <f>SUM(F25:F31)</f>
        <v>922332131</v>
      </c>
      <c r="G32" s="31">
        <f>SUM(G25:G31)</f>
        <v>970504860</v>
      </c>
      <c r="H32" s="13">
        <f t="shared" si="7"/>
        <v>18978989</v>
      </c>
      <c r="I32" s="31">
        <f>SUM(I25:I31)</f>
        <v>922332131</v>
      </c>
      <c r="J32" s="31">
        <f>SUM(J25:J31)</f>
        <v>1054990856</v>
      </c>
      <c r="K32" s="13">
        <f t="shared" si="8"/>
        <v>84485996</v>
      </c>
    </row>
    <row r="33" spans="2:11" ht="13.5" thickBot="1" x14ac:dyDescent="0.25">
      <c r="B33" s="32" t="s">
        <v>38</v>
      </c>
      <c r="C33" s="15">
        <v>359755905</v>
      </c>
      <c r="D33" s="16">
        <v>372615587</v>
      </c>
      <c r="E33" s="17">
        <f>D33-C33</f>
        <v>12859682</v>
      </c>
      <c r="F33" s="15">
        <v>359755905</v>
      </c>
      <c r="G33" s="16">
        <v>375418400</v>
      </c>
      <c r="H33" s="17">
        <f t="shared" si="7"/>
        <v>2802813</v>
      </c>
      <c r="I33" s="15">
        <v>359755905</v>
      </c>
      <c r="J33" s="16">
        <v>396882736</v>
      </c>
      <c r="K33" s="17">
        <f t="shared" si="8"/>
        <v>21464336</v>
      </c>
    </row>
    <row r="34" spans="2:11" ht="18.75" thickBot="1" x14ac:dyDescent="0.3">
      <c r="B34" s="18" t="s">
        <v>39</v>
      </c>
      <c r="C34" s="33">
        <f t="shared" ref="C34:D34" si="9">SUM(C32:C33)</f>
        <v>1282088036</v>
      </c>
      <c r="D34" s="34">
        <f t="shared" si="9"/>
        <v>1324141458</v>
      </c>
      <c r="E34" s="35">
        <f>D34-C34</f>
        <v>42053422</v>
      </c>
      <c r="F34" s="33">
        <f t="shared" ref="F34:G34" si="10">SUM(F32:F33)</f>
        <v>1282088036</v>
      </c>
      <c r="G34" s="34">
        <f t="shared" si="10"/>
        <v>1345923260</v>
      </c>
      <c r="H34" s="35">
        <f t="shared" si="7"/>
        <v>21781802</v>
      </c>
      <c r="I34" s="33">
        <f t="shared" ref="I34:J34" si="11">SUM(I32:I33)</f>
        <v>1282088036</v>
      </c>
      <c r="J34" s="34">
        <f t="shared" si="11"/>
        <v>1451873592</v>
      </c>
      <c r="K34" s="35">
        <f t="shared" si="8"/>
        <v>105950332</v>
      </c>
    </row>
    <row r="38" spans="2:11" hidden="1" x14ac:dyDescent="0.2">
      <c r="B38" t="s">
        <v>40</v>
      </c>
      <c r="C38" s="36">
        <v>568559</v>
      </c>
      <c r="F38" s="36">
        <v>568559</v>
      </c>
    </row>
    <row r="39" spans="2:11" hidden="1" x14ac:dyDescent="0.2">
      <c r="B39" t="s">
        <v>41</v>
      </c>
      <c r="C39" s="36">
        <v>1801637</v>
      </c>
      <c r="F39" s="36">
        <v>1801637</v>
      </c>
    </row>
    <row r="40" spans="2:11" hidden="1" x14ac:dyDescent="0.2">
      <c r="B40" t="s">
        <v>42</v>
      </c>
      <c r="C40" s="36">
        <v>500750</v>
      </c>
      <c r="F40" s="36">
        <v>500750</v>
      </c>
    </row>
    <row r="41" spans="2:11" hidden="1" x14ac:dyDescent="0.2">
      <c r="B41" t="s">
        <v>43</v>
      </c>
      <c r="C41" s="36">
        <v>1318258</v>
      </c>
      <c r="F41" s="36">
        <v>1318258</v>
      </c>
    </row>
    <row r="42" spans="2:11" hidden="1" x14ac:dyDescent="0.2">
      <c r="B42" s="37" t="s">
        <v>44</v>
      </c>
      <c r="C42" s="38">
        <f>SUM(C38:C41)</f>
        <v>4189204</v>
      </c>
      <c r="F42" s="38">
        <f>SUM(F38:F41)</f>
        <v>4189204</v>
      </c>
    </row>
    <row r="43" spans="2:11" hidden="1" x14ac:dyDescent="0.2"/>
    <row r="44" spans="2:11" hidden="1" x14ac:dyDescent="0.2"/>
    <row r="45" spans="2:11" hidden="1" x14ac:dyDescent="0.2">
      <c r="B45" t="s">
        <v>45</v>
      </c>
      <c r="C45" s="36">
        <v>5258500</v>
      </c>
      <c r="F45" s="36">
        <v>5258500</v>
      </c>
    </row>
    <row r="46" spans="2:11" hidden="1" x14ac:dyDescent="0.2">
      <c r="B46" t="s">
        <v>46</v>
      </c>
      <c r="C46" s="36">
        <v>6999940</v>
      </c>
      <c r="F46" s="36">
        <v>6999940</v>
      </c>
    </row>
    <row r="47" spans="2:11" hidden="1" x14ac:dyDescent="0.2">
      <c r="B47" s="37" t="s">
        <v>47</v>
      </c>
      <c r="C47" s="38">
        <f>SUM(C45:C46)</f>
        <v>12258440</v>
      </c>
      <c r="F47" s="38">
        <f>SUM(F45:F46)</f>
        <v>12258440</v>
      </c>
    </row>
    <row r="48" spans="2:11" hidden="1" x14ac:dyDescent="0.2"/>
    <row r="49" spans="2:6" hidden="1" x14ac:dyDescent="0.2"/>
    <row r="50" spans="2:6" hidden="1" x14ac:dyDescent="0.2">
      <c r="B50" t="s">
        <v>48</v>
      </c>
      <c r="C50" s="36">
        <v>395122</v>
      </c>
      <c r="F50" s="36">
        <v>395122</v>
      </c>
    </row>
    <row r="51" spans="2:6" hidden="1" x14ac:dyDescent="0.2">
      <c r="B51" t="s">
        <v>49</v>
      </c>
      <c r="C51" s="36">
        <v>1801637</v>
      </c>
      <c r="F51" s="36">
        <v>1801637</v>
      </c>
    </row>
    <row r="52" spans="2:6" hidden="1" x14ac:dyDescent="0.2">
      <c r="B52" t="s">
        <v>50</v>
      </c>
      <c r="C52" s="36">
        <v>461330</v>
      </c>
      <c r="F52" s="36">
        <v>461330</v>
      </c>
    </row>
    <row r="53" spans="2:6" hidden="1" x14ac:dyDescent="0.2">
      <c r="B53" t="s">
        <v>51</v>
      </c>
      <c r="C53" s="36">
        <v>1318258</v>
      </c>
      <c r="F53" s="36">
        <v>1318258</v>
      </c>
    </row>
    <row r="54" spans="2:6" hidden="1" x14ac:dyDescent="0.2">
      <c r="B54" s="37" t="s">
        <v>52</v>
      </c>
      <c r="C54" s="38">
        <f>SUM(C50:C53)</f>
        <v>3976347</v>
      </c>
      <c r="F54" s="38">
        <f>SUM(F50:F53)</f>
        <v>3976347</v>
      </c>
    </row>
    <row r="55" spans="2:6" hidden="1" x14ac:dyDescent="0.2"/>
  </sheetData>
  <mergeCells count="4">
    <mergeCell ref="C2:E2"/>
    <mergeCell ref="F2:H2"/>
    <mergeCell ref="I2:K2"/>
    <mergeCell ref="B1:K1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2023.06.30</vt:lpstr>
      <vt:lpstr>09.30-12.31</vt:lpstr>
      <vt:lpstr>'09.30-12.31'!Nyomtatási_terület</vt:lpstr>
      <vt:lpstr>'2023.06.30'!Nyomtatási_terület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Bagyin Jánosné</dc:creator>
  <cp:lastModifiedBy>Jánosné Bagyin</cp:lastModifiedBy>
  <cp:lastPrinted>2024-04-24T11:40:17Z</cp:lastPrinted>
  <dcterms:created xsi:type="dcterms:W3CDTF">2023-09-06T08:01:22Z</dcterms:created>
  <dcterms:modified xsi:type="dcterms:W3CDTF">2024-04-24T11:40:58Z</dcterms:modified>
</cp:coreProperties>
</file>